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tionen" sheetId="1" r:id="rId1"/>
    <sheet name="Auswertung" sheetId="2" r:id="rId2"/>
    <sheet name="Berechnung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<sst xmlns="http://schemas.openxmlformats.org/spreadsheetml/2006/main" count="57" uniqueCount="35">
  <si>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Name</t>
  </si>
  <si>
    <t>Vorname</t>
  </si>
  <si>
    <t>Alter</t>
  </si>
  <si>
    <t>Verein keine JSG oder SG</t>
  </si>
  <si>
    <t>Station1</t>
  </si>
  <si>
    <t>Station2</t>
  </si>
  <si>
    <t>Station3</t>
  </si>
  <si>
    <t>Gesamt</t>
  </si>
  <si>
    <t>Ergebnis</t>
  </si>
  <si>
    <t>Bronze</t>
  </si>
  <si>
    <t>Silber</t>
  </si>
  <si>
    <t>Gold</t>
  </si>
  <si>
    <t>Punkte Gesamt</t>
  </si>
  <si>
    <t>Punkte Durchschnitt</t>
  </si>
  <si>
    <t>Teilnehmer</t>
  </si>
  <si>
    <t>ohne</t>
  </si>
  <si>
    <t>Lfd.Nr.</t>
  </si>
  <si>
    <t>Geschlecht(m/w)</t>
  </si>
  <si>
    <t>Anzahl</t>
  </si>
  <si>
    <t>Veranstaltung am:</t>
  </si>
  <si>
    <t>Teilnehmerdaten</t>
  </si>
  <si>
    <t>Fehlversuche</t>
  </si>
  <si>
    <t>männlich</t>
  </si>
  <si>
    <t>weiblich</t>
  </si>
  <si>
    <t>Bronze W</t>
  </si>
  <si>
    <t>Silber W</t>
  </si>
  <si>
    <t>Gold W</t>
  </si>
  <si>
    <t>Bronze M</t>
  </si>
  <si>
    <t>Silber M</t>
  </si>
  <si>
    <t>Gold M</t>
  </si>
  <si>
    <t>Ohne W</t>
  </si>
  <si>
    <t>Ohne M</t>
  </si>
  <si>
    <t>Veranstaltungsbezeichnung</t>
  </si>
  <si>
    <t>Bitte achten Sie darauf, dass in der Tabelle mit den Stationen nur die Kinder eingetragen werden, die tatsächlich teilgenommen haben.</t>
  </si>
  <si>
    <t>Auswertung DFB-Paule-Schnupper-Abzeichen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</si>
</sst>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0" fillId="0" borderId="0" xfId="0" applyNumberFormat="1" applyAlignment="1">
      <alignment/>
    </xf>
    <xf numFmtId="1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9.7109375" style="0" customWidth="1"/>
    <col min="5" max="5" width="14.140625" style="3" customWidth="1"/>
    <col min="6" max="6" width="23.7109375" style="0" customWidth="1"/>
    <col min="7" max="9" width="7.421875" style="0" customWidth="1"/>
    <col min="10" max="10" width="7.140625" style="0" bestFit="1" customWidth="1"/>
    <col min="11" max="11" width="9.7109375" style="0" customWidth="1"/>
  </cols>
  <sheetData>
    <row r="1" spans="1:32" ht="12.75">
      <c r="A1" s="2" t="s">
        <v>16</v>
      </c>
      <c r="B1" s="1" t="s">
        <v>0</v>
      </c>
      <c r="C1" s="1" t="s">
        <v>1</v>
      </c>
      <c r="D1" s="8" t="s">
        <v>2</v>
      </c>
      <c r="E1" s="14" t="s">
        <v>17</v>
      </c>
      <c r="F1" s="6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2" t="s">
        <v>8</v>
      </c>
      <c r="M1" s="2"/>
      <c r="N1" s="2"/>
      <c r="O1" s="2"/>
      <c r="P1" s="2"/>
      <c r="Q1" s="1"/>
      <c r="R1" s="2"/>
      <c r="S1" s="1"/>
      <c r="T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</row>
    <row r="2" spans="1:16" ht="12.75">
      <c r="A2" s="2">
        <v>1</v>
      </c>
      <c r="B2" s="13"/>
      <c r="C2" s="13"/>
      <c r="D2" s="11"/>
      <c r="E2" s="9"/>
      <c r="F2" s="11"/>
      <c r="G2" s="11"/>
      <c r="H2" s="11"/>
      <c r="I2" s="11"/>
      <c r="J2" s="17">
        <f aca="true" t="shared" si="0" ref="J2:J65">SUM(G2:I2)</f>
        <v>0</v>
      </c>
      <c r="K2" s="18">
        <f>IF(Berechnung!C2=1,"Bronze",IF(Berechnung!D2=1,"Silber",IF(Berechnung!E2=1,"Gold","")))</f>
      </c>
      <c r="L2" s="18"/>
      <c r="M2" s="18"/>
      <c r="N2" s="18"/>
      <c r="O2" s="18"/>
      <c r="P2" s="18"/>
    </row>
    <row r="3" spans="1:16" ht="12.75">
      <c r="A3" s="2">
        <f>A2+1</f>
        <v>2</v>
      </c>
      <c r="B3" s="10"/>
      <c r="C3" s="10"/>
      <c r="D3" s="11"/>
      <c r="E3" s="15"/>
      <c r="F3" s="11"/>
      <c r="G3" s="11"/>
      <c r="H3" s="11"/>
      <c r="I3" s="11"/>
      <c r="J3" s="17">
        <f t="shared" si="0"/>
        <v>0</v>
      </c>
      <c r="K3" s="18">
        <f>IF(Berechnung!C3=1,"Bronze",IF(Berechnung!D3=1,"Silber",IF(Berechnung!E3=1,"Gold","")))</f>
      </c>
      <c r="L3" s="18"/>
      <c r="M3" s="18"/>
      <c r="N3" s="18"/>
      <c r="O3" s="18"/>
      <c r="P3" s="18"/>
    </row>
    <row r="4" spans="1:16" ht="12.75">
      <c r="A4" s="2">
        <f aca="true" t="shared" si="1" ref="A4:A67">A3+1</f>
        <v>3</v>
      </c>
      <c r="B4" s="10"/>
      <c r="C4" s="10"/>
      <c r="D4" s="11"/>
      <c r="E4" s="15"/>
      <c r="F4" s="11"/>
      <c r="G4" s="11"/>
      <c r="H4" s="11"/>
      <c r="I4" s="11"/>
      <c r="J4" s="17">
        <f t="shared" si="0"/>
        <v>0</v>
      </c>
      <c r="K4" s="18">
        <f>IF(Berechnung!C4=1,"Bronze",IF(Berechnung!D4=1,"Silber",IF(Berechnung!E4=1,"Gold","")))</f>
      </c>
      <c r="L4" s="18"/>
      <c r="M4" s="18"/>
      <c r="N4" s="18"/>
      <c r="O4" s="18"/>
      <c r="P4" s="18"/>
    </row>
    <row r="5" spans="1:16" ht="12.75">
      <c r="A5" s="2">
        <f t="shared" si="1"/>
        <v>4</v>
      </c>
      <c r="B5" s="13"/>
      <c r="C5" s="13"/>
      <c r="D5" s="11"/>
      <c r="E5" s="9"/>
      <c r="F5" s="11"/>
      <c r="G5" s="11"/>
      <c r="H5" s="11"/>
      <c r="I5" s="11"/>
      <c r="J5" s="17">
        <f t="shared" si="0"/>
        <v>0</v>
      </c>
      <c r="K5" s="18">
        <f>IF(Berechnung!C5=1,"Bronze",IF(Berechnung!D5=1,"Silber",IF(Berechnung!E5=1,"Gold","")))</f>
      </c>
      <c r="L5" s="18"/>
      <c r="M5" s="18"/>
      <c r="N5" s="18"/>
      <c r="O5" s="18"/>
      <c r="P5" s="18"/>
    </row>
    <row r="6" spans="1:16" ht="12.75">
      <c r="A6" s="2">
        <f t="shared" si="1"/>
        <v>5</v>
      </c>
      <c r="B6" s="13"/>
      <c r="C6" s="13"/>
      <c r="D6" s="11"/>
      <c r="E6" s="9"/>
      <c r="F6" s="11"/>
      <c r="G6" s="11"/>
      <c r="H6" s="11"/>
      <c r="I6" s="11"/>
      <c r="J6" s="17">
        <f t="shared" si="0"/>
        <v>0</v>
      </c>
      <c r="K6" s="18">
        <f>IF(Berechnung!C6=1,"Bronze",IF(Berechnung!D6=1,"Silber",IF(Berechnung!E6=1,"Gold","")))</f>
      </c>
      <c r="L6" s="18"/>
      <c r="M6" s="18"/>
      <c r="N6" s="18"/>
      <c r="O6" s="18"/>
      <c r="P6" s="18"/>
    </row>
    <row r="7" spans="1:16" ht="12.75">
      <c r="A7" s="2">
        <f t="shared" si="1"/>
        <v>6</v>
      </c>
      <c r="B7" s="13"/>
      <c r="C7" s="13"/>
      <c r="D7" s="11"/>
      <c r="E7" s="9"/>
      <c r="F7" s="11"/>
      <c r="G7" s="11"/>
      <c r="H7" s="11"/>
      <c r="I7" s="11"/>
      <c r="J7" s="17">
        <f t="shared" si="0"/>
        <v>0</v>
      </c>
      <c r="K7" s="18">
        <f>IF(Berechnung!C7=1,"Bronze",IF(Berechnung!D7=1,"Silber",IF(Berechnung!E7=1,"Gold","")))</f>
      </c>
      <c r="L7" s="18"/>
      <c r="M7" s="18"/>
      <c r="N7" s="18"/>
      <c r="O7" s="18"/>
      <c r="P7" s="18"/>
    </row>
    <row r="8" spans="1:16" ht="12.75">
      <c r="A8" s="2">
        <f t="shared" si="1"/>
        <v>7</v>
      </c>
      <c r="B8" s="13"/>
      <c r="C8" s="13"/>
      <c r="D8" s="11"/>
      <c r="E8" s="9"/>
      <c r="F8" s="11"/>
      <c r="G8" s="11"/>
      <c r="H8" s="11"/>
      <c r="I8" s="11"/>
      <c r="J8" s="17">
        <f t="shared" si="0"/>
        <v>0</v>
      </c>
      <c r="K8" s="18">
        <f>IF(Berechnung!C8=1,"Bronze",IF(Berechnung!D8=1,"Silber",IF(Berechnung!E8=1,"Gold","")))</f>
      </c>
      <c r="L8" s="18"/>
      <c r="M8" s="18"/>
      <c r="N8" s="18"/>
      <c r="O8" s="18"/>
      <c r="P8" s="18"/>
    </row>
    <row r="9" spans="1:16" ht="12.75">
      <c r="A9" s="2">
        <f t="shared" si="1"/>
        <v>8</v>
      </c>
      <c r="B9" s="13"/>
      <c r="C9" s="13"/>
      <c r="D9" s="11"/>
      <c r="E9" s="12"/>
      <c r="F9" s="11"/>
      <c r="G9" s="11"/>
      <c r="H9" s="11"/>
      <c r="I9" s="11"/>
      <c r="J9" s="17">
        <f t="shared" si="0"/>
        <v>0</v>
      </c>
      <c r="K9" s="18">
        <f>IF(Berechnung!C9=1,"Bronze",IF(Berechnung!D9=1,"Silber",IF(Berechnung!E9=1,"Gold","")))</f>
      </c>
      <c r="L9" s="18"/>
      <c r="M9" s="18"/>
      <c r="N9" s="18"/>
      <c r="O9" s="18"/>
      <c r="P9" s="18"/>
    </row>
    <row r="10" spans="1:16" ht="12.75">
      <c r="A10" s="2">
        <f t="shared" si="1"/>
        <v>9</v>
      </c>
      <c r="B10" s="13"/>
      <c r="C10" s="13"/>
      <c r="D10" s="11"/>
      <c r="E10" s="9"/>
      <c r="F10" s="11"/>
      <c r="G10" s="11"/>
      <c r="H10" s="11"/>
      <c r="I10" s="11"/>
      <c r="J10" s="17">
        <f t="shared" si="0"/>
        <v>0</v>
      </c>
      <c r="K10" s="18">
        <f>IF(Berechnung!C10=1,"Bronze",IF(Berechnung!D10=1,"Silber",IF(Berechnung!E10=1,"Gold","")))</f>
      </c>
      <c r="L10" s="18"/>
      <c r="M10" s="18"/>
      <c r="N10" s="18"/>
      <c r="O10" s="18"/>
      <c r="P10" s="18"/>
    </row>
    <row r="11" spans="1:16" ht="12.75">
      <c r="A11" s="2">
        <f t="shared" si="1"/>
        <v>10</v>
      </c>
      <c r="B11" s="13"/>
      <c r="C11" s="13"/>
      <c r="D11" s="11"/>
      <c r="E11" s="9"/>
      <c r="F11" s="11"/>
      <c r="G11" s="11"/>
      <c r="H11" s="11"/>
      <c r="I11" s="11"/>
      <c r="J11" s="17">
        <f t="shared" si="0"/>
        <v>0</v>
      </c>
      <c r="K11" s="18">
        <f>IF(Berechnung!C11=1,"Bronze",IF(Berechnung!D11=1,"Silber",IF(Berechnung!E11=1,"Gold","")))</f>
      </c>
      <c r="L11" s="18"/>
      <c r="M11" s="18"/>
      <c r="N11" s="18"/>
      <c r="O11" s="18"/>
      <c r="P11" s="18"/>
    </row>
    <row r="12" spans="1:16" ht="12.75">
      <c r="A12" s="2">
        <f t="shared" si="1"/>
        <v>11</v>
      </c>
      <c r="B12" s="13"/>
      <c r="C12" s="13"/>
      <c r="D12" s="11"/>
      <c r="E12" s="9"/>
      <c r="F12" s="11"/>
      <c r="G12" s="11"/>
      <c r="H12" s="11"/>
      <c r="I12" s="11"/>
      <c r="J12" s="17">
        <f t="shared" si="0"/>
        <v>0</v>
      </c>
      <c r="K12" s="18">
        <f>IF(Berechnung!C12=1,"Bronze",IF(Berechnung!D12=1,"Silber",IF(Berechnung!E12=1,"Gold","")))</f>
      </c>
      <c r="L12" s="18"/>
      <c r="M12" s="18"/>
      <c r="N12" s="18"/>
      <c r="O12" s="18"/>
      <c r="P12" s="18"/>
    </row>
    <row r="13" spans="1:16" ht="12.75">
      <c r="A13" s="2">
        <f t="shared" si="1"/>
        <v>12</v>
      </c>
      <c r="B13" s="13"/>
      <c r="C13" s="13"/>
      <c r="D13" s="11"/>
      <c r="E13" s="9"/>
      <c r="F13" s="11"/>
      <c r="G13" s="11"/>
      <c r="H13" s="11"/>
      <c r="I13" s="11"/>
      <c r="J13" s="17">
        <f t="shared" si="0"/>
        <v>0</v>
      </c>
      <c r="K13" s="18">
        <f>IF(Berechnung!C13=1,"Bronze",IF(Berechnung!D13=1,"Silber",IF(Berechnung!E13=1,"Gold","")))</f>
      </c>
      <c r="L13" s="18"/>
      <c r="M13" s="18"/>
      <c r="N13" s="18"/>
      <c r="O13" s="18"/>
      <c r="P13" s="18"/>
    </row>
    <row r="14" spans="1:16" ht="12.75">
      <c r="A14" s="2">
        <f t="shared" si="1"/>
        <v>13</v>
      </c>
      <c r="B14" s="10"/>
      <c r="C14" s="10"/>
      <c r="D14" s="11"/>
      <c r="E14" s="15"/>
      <c r="F14" s="11"/>
      <c r="G14" s="11"/>
      <c r="H14" s="11"/>
      <c r="I14" s="11"/>
      <c r="J14" s="17">
        <f t="shared" si="0"/>
        <v>0</v>
      </c>
      <c r="K14" s="18">
        <f>IF(Berechnung!C14=1,"Bronze",IF(Berechnung!D14=1,"Silber",IF(Berechnung!E14=1,"Gold","")))</f>
      </c>
      <c r="L14" s="18"/>
      <c r="M14" s="18"/>
      <c r="N14" s="18"/>
      <c r="O14" s="18"/>
      <c r="P14" s="18"/>
    </row>
    <row r="15" spans="1:16" ht="12.75">
      <c r="A15" s="2">
        <f t="shared" si="1"/>
        <v>14</v>
      </c>
      <c r="B15" s="13"/>
      <c r="C15" s="13"/>
      <c r="D15" s="11"/>
      <c r="E15" s="9"/>
      <c r="F15" s="11"/>
      <c r="G15" s="11"/>
      <c r="H15" s="11"/>
      <c r="I15" s="11"/>
      <c r="J15" s="17">
        <f t="shared" si="0"/>
        <v>0</v>
      </c>
      <c r="K15" s="18">
        <f>IF(Berechnung!C15=1,"Bronze",IF(Berechnung!D15=1,"Silber",IF(Berechnung!E15=1,"Gold","")))</f>
      </c>
      <c r="L15" s="18"/>
      <c r="M15" s="18"/>
      <c r="N15" s="18"/>
      <c r="O15" s="18"/>
      <c r="P15" s="18"/>
    </row>
    <row r="16" spans="1:16" ht="12.75">
      <c r="A16" s="2">
        <f t="shared" si="1"/>
        <v>15</v>
      </c>
      <c r="B16" s="13"/>
      <c r="C16" s="13"/>
      <c r="D16" s="11"/>
      <c r="E16" s="9"/>
      <c r="F16" s="11"/>
      <c r="G16" s="11"/>
      <c r="H16" s="11"/>
      <c r="I16" s="11"/>
      <c r="J16" s="17">
        <f t="shared" si="0"/>
        <v>0</v>
      </c>
      <c r="K16" s="18">
        <f>IF(Berechnung!C16=1,"Bronze",IF(Berechnung!D16=1,"Silber",IF(Berechnung!E16=1,"Gold","")))</f>
      </c>
      <c r="L16" s="18"/>
      <c r="M16" s="18"/>
      <c r="N16" s="18"/>
      <c r="O16" s="18"/>
      <c r="P16" s="18"/>
    </row>
    <row r="17" spans="1:16" ht="12.75">
      <c r="A17" s="2">
        <f t="shared" si="1"/>
        <v>16</v>
      </c>
      <c r="B17" s="13"/>
      <c r="C17" s="13"/>
      <c r="D17" s="11"/>
      <c r="E17" s="9"/>
      <c r="F17" s="11"/>
      <c r="G17" s="11"/>
      <c r="H17" s="11"/>
      <c r="I17" s="11"/>
      <c r="J17" s="17">
        <f t="shared" si="0"/>
        <v>0</v>
      </c>
      <c r="K17" s="18">
        <f>IF(Berechnung!C17=1,"Bronze",IF(Berechnung!D17=1,"Silber",IF(Berechnung!E17=1,"Gold","")))</f>
      </c>
      <c r="L17" s="18"/>
      <c r="M17" s="18"/>
      <c r="N17" s="18"/>
      <c r="O17" s="18"/>
      <c r="P17" s="18"/>
    </row>
    <row r="18" spans="1:16" ht="12.75">
      <c r="A18" s="2">
        <f t="shared" si="1"/>
        <v>17</v>
      </c>
      <c r="B18" s="13"/>
      <c r="C18" s="13"/>
      <c r="D18" s="11"/>
      <c r="E18" s="9"/>
      <c r="F18" s="11"/>
      <c r="G18" s="11"/>
      <c r="H18" s="11"/>
      <c r="I18" s="11"/>
      <c r="J18" s="17">
        <f t="shared" si="0"/>
        <v>0</v>
      </c>
      <c r="K18" s="18">
        <f>IF(Berechnung!C18=1,"Bronze",IF(Berechnung!D18=1,"Silber",IF(Berechnung!E18=1,"Gold","")))</f>
      </c>
      <c r="L18" s="18"/>
      <c r="M18" s="18"/>
      <c r="N18" s="18"/>
      <c r="O18" s="18"/>
      <c r="P18" s="18"/>
    </row>
    <row r="19" spans="1:16" ht="12.75">
      <c r="A19" s="2">
        <f t="shared" si="1"/>
        <v>18</v>
      </c>
      <c r="B19" s="13"/>
      <c r="C19" s="13"/>
      <c r="D19" s="11"/>
      <c r="E19" s="9"/>
      <c r="F19" s="11"/>
      <c r="G19" s="11"/>
      <c r="H19" s="11"/>
      <c r="I19" s="11"/>
      <c r="J19" s="17">
        <f t="shared" si="0"/>
        <v>0</v>
      </c>
      <c r="K19" s="18">
        <f>IF(Berechnung!C19=1,"Bronze",IF(Berechnung!D19=1,"Silber",IF(Berechnung!E19=1,"Gold","")))</f>
      </c>
      <c r="L19" s="18"/>
      <c r="M19" s="18"/>
      <c r="N19" s="18"/>
      <c r="O19" s="18"/>
      <c r="P19" s="18"/>
    </row>
    <row r="20" spans="1:16" ht="12.75">
      <c r="A20" s="2">
        <f t="shared" si="1"/>
        <v>19</v>
      </c>
      <c r="B20" s="13"/>
      <c r="C20" s="13"/>
      <c r="D20" s="11"/>
      <c r="E20" s="9"/>
      <c r="F20" s="11"/>
      <c r="G20" s="11"/>
      <c r="H20" s="11"/>
      <c r="I20" s="11"/>
      <c r="J20" s="17">
        <f t="shared" si="0"/>
        <v>0</v>
      </c>
      <c r="K20" s="18">
        <f>IF(Berechnung!C20=1,"Bronze",IF(Berechnung!D20=1,"Silber",IF(Berechnung!E20=1,"Gold","")))</f>
      </c>
      <c r="L20" s="18"/>
      <c r="M20" s="18"/>
      <c r="N20" s="18"/>
      <c r="O20" s="18"/>
      <c r="P20" s="18"/>
    </row>
    <row r="21" spans="1:16" ht="12.75">
      <c r="A21" s="2">
        <f t="shared" si="1"/>
        <v>20</v>
      </c>
      <c r="B21" s="10"/>
      <c r="C21" s="10"/>
      <c r="D21" s="11"/>
      <c r="E21" s="15"/>
      <c r="F21" s="11"/>
      <c r="G21" s="11"/>
      <c r="H21" s="11"/>
      <c r="I21" s="11"/>
      <c r="J21" s="17">
        <f t="shared" si="0"/>
        <v>0</v>
      </c>
      <c r="K21" s="18">
        <f>IF(Berechnung!C21=1,"Bronze",IF(Berechnung!D21=1,"Silber",IF(Berechnung!E21=1,"Gold","")))</f>
      </c>
      <c r="L21" s="18"/>
      <c r="M21" s="18"/>
      <c r="N21" s="18"/>
      <c r="O21" s="18"/>
      <c r="P21" s="18"/>
    </row>
    <row r="22" spans="1:16" ht="12.75">
      <c r="A22" s="2">
        <f t="shared" si="1"/>
        <v>21</v>
      </c>
      <c r="B22" s="13"/>
      <c r="C22" s="13"/>
      <c r="D22" s="11"/>
      <c r="E22" s="9"/>
      <c r="F22" s="11"/>
      <c r="G22" s="11"/>
      <c r="H22" s="11"/>
      <c r="I22" s="11"/>
      <c r="J22" s="17">
        <f t="shared" si="0"/>
        <v>0</v>
      </c>
      <c r="K22" s="18">
        <f>IF(Berechnung!C22=1,"Bronze",IF(Berechnung!D22=1,"Silber",IF(Berechnung!E22=1,"Gold","")))</f>
      </c>
      <c r="L22" s="18"/>
      <c r="M22" s="18"/>
      <c r="N22" s="18"/>
      <c r="O22" s="18"/>
      <c r="P22" s="18"/>
    </row>
    <row r="23" spans="1:16" ht="12.75">
      <c r="A23" s="2">
        <f t="shared" si="1"/>
        <v>22</v>
      </c>
      <c r="B23" s="13"/>
      <c r="C23" s="13"/>
      <c r="D23" s="11"/>
      <c r="E23" s="9"/>
      <c r="F23" s="11"/>
      <c r="G23" s="11"/>
      <c r="H23" s="11"/>
      <c r="I23" s="11"/>
      <c r="J23" s="17">
        <f t="shared" si="0"/>
        <v>0</v>
      </c>
      <c r="K23" s="18">
        <f>IF(Berechnung!C23=1,"Bronze",IF(Berechnung!D23=1,"Silber",IF(Berechnung!E23=1,"Gold","")))</f>
      </c>
      <c r="L23" s="18"/>
      <c r="M23" s="18"/>
      <c r="N23" s="18"/>
      <c r="O23" s="18"/>
      <c r="P23" s="18"/>
    </row>
    <row r="24" spans="1:16" ht="12.75">
      <c r="A24" s="2">
        <f t="shared" si="1"/>
        <v>23</v>
      </c>
      <c r="B24" s="13"/>
      <c r="C24" s="13"/>
      <c r="D24" s="11"/>
      <c r="E24" s="9"/>
      <c r="F24" s="11"/>
      <c r="G24" s="11"/>
      <c r="H24" s="11"/>
      <c r="I24" s="11"/>
      <c r="J24" s="17">
        <f t="shared" si="0"/>
        <v>0</v>
      </c>
      <c r="K24" s="18">
        <f>IF(Berechnung!C24=1,"Bronze",IF(Berechnung!D24=1,"Silber",IF(Berechnung!E24=1,"Gold","")))</f>
      </c>
      <c r="L24" s="18"/>
      <c r="M24" s="18"/>
      <c r="N24" s="18"/>
      <c r="O24" s="18"/>
      <c r="P24" s="18"/>
    </row>
    <row r="25" spans="1:16" ht="12.75">
      <c r="A25" s="2">
        <f t="shared" si="1"/>
        <v>24</v>
      </c>
      <c r="B25" s="13"/>
      <c r="C25" s="13"/>
      <c r="D25" s="11"/>
      <c r="E25" s="9"/>
      <c r="F25" s="11"/>
      <c r="G25" s="11"/>
      <c r="H25" s="11"/>
      <c r="I25" s="11"/>
      <c r="J25" s="17">
        <f t="shared" si="0"/>
        <v>0</v>
      </c>
      <c r="K25" s="18">
        <f>IF(Berechnung!C25=1,"Bronze",IF(Berechnung!D25=1,"Silber",IF(Berechnung!E25=1,"Gold","")))</f>
      </c>
      <c r="L25" s="18"/>
      <c r="M25" s="18"/>
      <c r="N25" s="18"/>
      <c r="O25" s="18"/>
      <c r="P25" s="18"/>
    </row>
    <row r="26" spans="1:16" ht="12.75">
      <c r="A26" s="2">
        <f t="shared" si="1"/>
        <v>25</v>
      </c>
      <c r="B26" s="13"/>
      <c r="C26" s="13"/>
      <c r="D26" s="11"/>
      <c r="E26" s="9"/>
      <c r="F26" s="11"/>
      <c r="G26" s="11"/>
      <c r="H26" s="11"/>
      <c r="I26" s="11"/>
      <c r="J26" s="17">
        <f t="shared" si="0"/>
        <v>0</v>
      </c>
      <c r="K26" s="18">
        <f>IF(Berechnung!C26=1,"Bronze",IF(Berechnung!D26=1,"Silber",IF(Berechnung!E26=1,"Gold","")))</f>
      </c>
      <c r="L26" s="18"/>
      <c r="M26" s="18"/>
      <c r="N26" s="18"/>
      <c r="O26" s="18"/>
      <c r="P26" s="18"/>
    </row>
    <row r="27" spans="1:16" ht="12.75">
      <c r="A27" s="2">
        <f t="shared" si="1"/>
        <v>26</v>
      </c>
      <c r="B27" s="13"/>
      <c r="C27" s="13"/>
      <c r="D27" s="11"/>
      <c r="E27" s="9"/>
      <c r="F27" s="11"/>
      <c r="G27" s="11"/>
      <c r="H27" s="11"/>
      <c r="I27" s="11"/>
      <c r="J27" s="17">
        <f t="shared" si="0"/>
        <v>0</v>
      </c>
      <c r="K27" s="18">
        <f>IF(Berechnung!C27=1,"Bronze",IF(Berechnung!D27=1,"Silber",IF(Berechnung!E27=1,"Gold","")))</f>
      </c>
      <c r="L27" s="18"/>
      <c r="M27" s="18"/>
      <c r="N27" s="18"/>
      <c r="O27" s="18"/>
      <c r="P27" s="18"/>
    </row>
    <row r="28" spans="1:16" ht="12.75">
      <c r="A28" s="2">
        <f t="shared" si="1"/>
        <v>27</v>
      </c>
      <c r="B28" s="13"/>
      <c r="C28" s="13"/>
      <c r="D28" s="11"/>
      <c r="E28" s="15"/>
      <c r="F28" s="11"/>
      <c r="G28" s="11"/>
      <c r="H28" s="11"/>
      <c r="I28" s="11"/>
      <c r="J28" s="17">
        <f t="shared" si="0"/>
        <v>0</v>
      </c>
      <c r="K28" s="18">
        <f>IF(Berechnung!C28=1,"Bronze",IF(Berechnung!D28=1,"Silber",IF(Berechnung!E28=1,"Gold","")))</f>
      </c>
      <c r="L28" s="18"/>
      <c r="M28" s="18"/>
      <c r="N28" s="18"/>
      <c r="O28" s="18"/>
      <c r="P28" s="18"/>
    </row>
    <row r="29" spans="1:16" ht="12.75">
      <c r="A29" s="2">
        <f t="shared" si="1"/>
        <v>28</v>
      </c>
      <c r="B29" s="13"/>
      <c r="C29" s="13"/>
      <c r="D29" s="11"/>
      <c r="E29" s="9"/>
      <c r="F29" s="11"/>
      <c r="G29" s="11"/>
      <c r="H29" s="11"/>
      <c r="I29" s="11"/>
      <c r="J29" s="17">
        <f t="shared" si="0"/>
        <v>0</v>
      </c>
      <c r="K29" s="18">
        <f>IF(Berechnung!C29=1,"Bronze",IF(Berechnung!D29=1,"Silber",IF(Berechnung!E29=1,"Gold","")))</f>
      </c>
      <c r="L29" s="18"/>
      <c r="M29" s="18"/>
      <c r="N29" s="18"/>
      <c r="O29" s="18"/>
      <c r="P29" s="18"/>
    </row>
    <row r="30" spans="1:16" ht="12.75">
      <c r="A30" s="2">
        <f t="shared" si="1"/>
        <v>29</v>
      </c>
      <c r="B30" s="13"/>
      <c r="C30" s="13"/>
      <c r="D30" s="11"/>
      <c r="E30" s="9"/>
      <c r="F30" s="11"/>
      <c r="G30" s="11"/>
      <c r="H30" s="11"/>
      <c r="I30" s="11"/>
      <c r="J30" s="17">
        <f t="shared" si="0"/>
        <v>0</v>
      </c>
      <c r="K30" s="18">
        <f>IF(Berechnung!C30=1,"Bronze",IF(Berechnung!D30=1,"Silber",IF(Berechnung!E30=1,"Gold","")))</f>
      </c>
      <c r="L30" s="18"/>
      <c r="M30" s="18"/>
      <c r="N30" s="18"/>
      <c r="O30" s="18"/>
      <c r="P30" s="18"/>
    </row>
    <row r="31" spans="1:16" ht="12.75">
      <c r="A31" s="2">
        <f t="shared" si="1"/>
        <v>30</v>
      </c>
      <c r="B31" s="13"/>
      <c r="C31" s="13"/>
      <c r="D31" s="11"/>
      <c r="E31" s="9"/>
      <c r="F31" s="11"/>
      <c r="G31" s="11"/>
      <c r="H31" s="11"/>
      <c r="I31" s="11"/>
      <c r="J31" s="17">
        <f t="shared" si="0"/>
        <v>0</v>
      </c>
      <c r="K31" s="18">
        <f>IF(Berechnung!C31=1,"Bronze",IF(Berechnung!D31=1,"Silber",IF(Berechnung!E31=1,"Gold","")))</f>
      </c>
      <c r="L31" s="18"/>
      <c r="M31" s="18"/>
      <c r="N31" s="18"/>
      <c r="O31" s="18"/>
      <c r="P31" s="18"/>
    </row>
    <row r="32" spans="1:16" ht="12.75">
      <c r="A32" s="2">
        <f t="shared" si="1"/>
        <v>31</v>
      </c>
      <c r="B32" s="13"/>
      <c r="C32" s="13"/>
      <c r="D32" s="11"/>
      <c r="E32" s="15"/>
      <c r="F32" s="11"/>
      <c r="G32" s="11"/>
      <c r="H32" s="11"/>
      <c r="I32" s="11"/>
      <c r="J32" s="17">
        <f t="shared" si="0"/>
        <v>0</v>
      </c>
      <c r="K32" s="18">
        <f>IF(Berechnung!C32=1,"Bronze",IF(Berechnung!D32=1,"Silber",IF(Berechnung!E32=1,"Gold","")))</f>
      </c>
      <c r="L32" s="18"/>
      <c r="M32" s="18"/>
      <c r="N32" s="18"/>
      <c r="O32" s="18"/>
      <c r="P32" s="18"/>
    </row>
    <row r="33" spans="1:16" ht="12.75">
      <c r="A33" s="2">
        <f t="shared" si="1"/>
        <v>32</v>
      </c>
      <c r="B33" s="13"/>
      <c r="C33" s="13"/>
      <c r="D33" s="11"/>
      <c r="E33" s="9"/>
      <c r="F33" s="11"/>
      <c r="G33" s="11"/>
      <c r="H33" s="11"/>
      <c r="I33" s="11"/>
      <c r="J33" s="17">
        <f t="shared" si="0"/>
        <v>0</v>
      </c>
      <c r="K33" s="18">
        <f>IF(Berechnung!C33=1,"Bronze",IF(Berechnung!D33=1,"Silber",IF(Berechnung!E33=1,"Gold","")))</f>
      </c>
      <c r="L33" s="18"/>
      <c r="M33" s="18"/>
      <c r="N33" s="18"/>
      <c r="O33" s="18"/>
      <c r="P33" s="18"/>
    </row>
    <row r="34" spans="1:16" ht="12.75">
      <c r="A34" s="2">
        <f t="shared" si="1"/>
        <v>33</v>
      </c>
      <c r="B34" s="13"/>
      <c r="C34" s="13"/>
      <c r="D34" s="11"/>
      <c r="E34" s="9"/>
      <c r="F34" s="11"/>
      <c r="G34" s="11"/>
      <c r="H34" s="11"/>
      <c r="I34" s="11"/>
      <c r="J34" s="17">
        <f t="shared" si="0"/>
        <v>0</v>
      </c>
      <c r="K34" s="18">
        <f>IF(Berechnung!C34=1,"Bronze",IF(Berechnung!D34=1,"Silber",IF(Berechnung!E34=1,"Gold","")))</f>
      </c>
      <c r="L34" s="18"/>
      <c r="M34" s="18"/>
      <c r="N34" s="18"/>
      <c r="O34" s="18"/>
      <c r="P34" s="18"/>
    </row>
    <row r="35" spans="1:16" ht="12.75">
      <c r="A35" s="2">
        <f t="shared" si="1"/>
        <v>34</v>
      </c>
      <c r="B35" s="13"/>
      <c r="C35" s="13"/>
      <c r="D35" s="11"/>
      <c r="E35" s="9"/>
      <c r="F35" s="11"/>
      <c r="G35" s="11"/>
      <c r="H35" s="11"/>
      <c r="I35" s="11"/>
      <c r="J35" s="17">
        <f t="shared" si="0"/>
        <v>0</v>
      </c>
      <c r="K35" s="18">
        <f>IF(Berechnung!C35=1,"Bronze",IF(Berechnung!D35=1,"Silber",IF(Berechnung!E35=1,"Gold","")))</f>
      </c>
      <c r="L35" s="18"/>
      <c r="M35" s="18"/>
      <c r="N35" s="18"/>
      <c r="O35" s="18"/>
      <c r="P35" s="18"/>
    </row>
    <row r="36" spans="1:16" ht="12.75">
      <c r="A36" s="2">
        <f t="shared" si="1"/>
        <v>35</v>
      </c>
      <c r="B36" s="10"/>
      <c r="C36" s="10"/>
      <c r="D36" s="11"/>
      <c r="E36" s="9"/>
      <c r="F36" s="11"/>
      <c r="G36" s="11"/>
      <c r="H36" s="11"/>
      <c r="I36" s="11"/>
      <c r="J36" s="17">
        <f t="shared" si="0"/>
        <v>0</v>
      </c>
      <c r="K36" s="18">
        <f>IF(Berechnung!C36=1,"Bronze",IF(Berechnung!D36=1,"Silber",IF(Berechnung!E36=1,"Gold","")))</f>
      </c>
      <c r="L36" s="18"/>
      <c r="M36" s="18"/>
      <c r="N36" s="18"/>
      <c r="O36" s="18"/>
      <c r="P36" s="18"/>
    </row>
    <row r="37" spans="1:16" ht="12.75">
      <c r="A37" s="2">
        <f t="shared" si="1"/>
        <v>36</v>
      </c>
      <c r="B37" s="11"/>
      <c r="C37" s="13"/>
      <c r="D37" s="11"/>
      <c r="E37" s="15"/>
      <c r="F37" s="11"/>
      <c r="G37" s="11"/>
      <c r="H37" s="11"/>
      <c r="I37" s="11"/>
      <c r="J37" s="17">
        <f t="shared" si="0"/>
        <v>0</v>
      </c>
      <c r="K37" s="18">
        <f>IF(Berechnung!C37=1,"Bronze",IF(Berechnung!D37=1,"Silber",IF(Berechnung!E37=1,"Gold","")))</f>
      </c>
      <c r="L37" s="18"/>
      <c r="M37" s="18"/>
      <c r="N37" s="18"/>
      <c r="O37" s="18"/>
      <c r="P37" s="18"/>
    </row>
    <row r="38" spans="1:16" ht="12.75">
      <c r="A38" s="2">
        <f t="shared" si="1"/>
        <v>37</v>
      </c>
      <c r="B38" s="13"/>
      <c r="C38" s="13"/>
      <c r="D38" s="11"/>
      <c r="E38" s="9"/>
      <c r="F38" s="11"/>
      <c r="G38" s="11"/>
      <c r="H38" s="11"/>
      <c r="I38" s="11"/>
      <c r="J38" s="17">
        <f t="shared" si="0"/>
        <v>0</v>
      </c>
      <c r="K38" s="18">
        <f>IF(Berechnung!C38=1,"Bronze",IF(Berechnung!D38=1,"Silber",IF(Berechnung!E38=1,"Gold","")))</f>
      </c>
      <c r="L38" s="18"/>
      <c r="M38" s="18"/>
      <c r="N38" s="18"/>
      <c r="O38" s="18"/>
      <c r="P38" s="18"/>
    </row>
    <row r="39" spans="1:16" ht="12.75">
      <c r="A39" s="2">
        <f t="shared" si="1"/>
        <v>38</v>
      </c>
      <c r="B39" s="13"/>
      <c r="C39" s="13"/>
      <c r="D39" s="11"/>
      <c r="E39" s="15"/>
      <c r="F39" s="11"/>
      <c r="G39" s="11"/>
      <c r="H39" s="11"/>
      <c r="I39" s="11"/>
      <c r="J39" s="17">
        <f t="shared" si="0"/>
        <v>0</v>
      </c>
      <c r="K39" s="18">
        <f>IF(Berechnung!C39=1,"Bronze",IF(Berechnung!D39=1,"Silber",IF(Berechnung!E39=1,"Gold","")))</f>
      </c>
      <c r="L39" s="18"/>
      <c r="M39" s="18"/>
      <c r="N39" s="18"/>
      <c r="O39" s="18"/>
      <c r="P39" s="18"/>
    </row>
    <row r="40" spans="1:16" ht="12.75">
      <c r="A40" s="2">
        <f t="shared" si="1"/>
        <v>39</v>
      </c>
      <c r="B40" s="13"/>
      <c r="C40" s="13"/>
      <c r="D40" s="11"/>
      <c r="E40" s="15"/>
      <c r="F40" s="11"/>
      <c r="G40" s="11"/>
      <c r="H40" s="11"/>
      <c r="I40" s="11"/>
      <c r="J40" s="17">
        <f t="shared" si="0"/>
        <v>0</v>
      </c>
      <c r="K40" s="18">
        <f>IF(Berechnung!C40=1,"Bronze",IF(Berechnung!D40=1,"Silber",IF(Berechnung!E40=1,"Gold","")))</f>
      </c>
      <c r="L40" s="18"/>
      <c r="M40" s="18"/>
      <c r="N40" s="18"/>
      <c r="O40" s="18"/>
      <c r="P40" s="18"/>
    </row>
    <row r="41" spans="1:16" ht="12.75">
      <c r="A41" s="2">
        <f t="shared" si="1"/>
        <v>40</v>
      </c>
      <c r="B41" s="13"/>
      <c r="C41" s="13"/>
      <c r="D41" s="11"/>
      <c r="E41" s="9"/>
      <c r="F41" s="11"/>
      <c r="G41" s="11"/>
      <c r="H41" s="11"/>
      <c r="I41" s="11"/>
      <c r="J41" s="17">
        <f t="shared" si="0"/>
        <v>0</v>
      </c>
      <c r="K41" s="18">
        <f>IF(Berechnung!C41=1,"Bronze",IF(Berechnung!D41=1,"Silber",IF(Berechnung!E41=1,"Gold","")))</f>
      </c>
      <c r="L41" s="18"/>
      <c r="M41" s="18"/>
      <c r="N41" s="18"/>
      <c r="O41" s="18"/>
      <c r="P41" s="18"/>
    </row>
    <row r="42" spans="1:16" ht="12.75">
      <c r="A42" s="2">
        <f t="shared" si="1"/>
        <v>41</v>
      </c>
      <c r="B42" s="13"/>
      <c r="C42" s="13"/>
      <c r="D42" s="11"/>
      <c r="E42" s="9"/>
      <c r="F42" s="11"/>
      <c r="G42" s="11"/>
      <c r="H42" s="11"/>
      <c r="I42" s="11"/>
      <c r="J42" s="17">
        <f t="shared" si="0"/>
        <v>0</v>
      </c>
      <c r="K42" s="18">
        <f>IF(Berechnung!C42=1,"Bronze",IF(Berechnung!D42=1,"Silber",IF(Berechnung!E42=1,"Gold","")))</f>
      </c>
      <c r="L42" s="18"/>
      <c r="M42" s="18"/>
      <c r="N42" s="18"/>
      <c r="O42" s="18"/>
      <c r="P42" s="18"/>
    </row>
    <row r="43" spans="1:16" ht="12.75">
      <c r="A43" s="2">
        <f t="shared" si="1"/>
        <v>42</v>
      </c>
      <c r="B43" s="13"/>
      <c r="C43" s="13"/>
      <c r="D43" s="11"/>
      <c r="E43" s="9"/>
      <c r="F43" s="11"/>
      <c r="G43" s="11"/>
      <c r="H43" s="11"/>
      <c r="I43" s="11"/>
      <c r="J43" s="17">
        <f t="shared" si="0"/>
        <v>0</v>
      </c>
      <c r="K43" s="18">
        <f>IF(Berechnung!C43=1,"Bronze",IF(Berechnung!D43=1,"Silber",IF(Berechnung!E43=1,"Gold","")))</f>
      </c>
      <c r="L43" s="18"/>
      <c r="M43" s="18"/>
      <c r="N43" s="18"/>
      <c r="O43" s="18"/>
      <c r="P43" s="18"/>
    </row>
    <row r="44" spans="1:16" ht="12.75">
      <c r="A44" s="2">
        <f t="shared" si="1"/>
        <v>43</v>
      </c>
      <c r="B44" s="13"/>
      <c r="C44" s="13"/>
      <c r="D44" s="11"/>
      <c r="E44" s="9"/>
      <c r="F44" s="11"/>
      <c r="G44" s="11"/>
      <c r="H44" s="11"/>
      <c r="I44" s="11"/>
      <c r="J44" s="17">
        <f t="shared" si="0"/>
        <v>0</v>
      </c>
      <c r="K44" s="18">
        <f>IF(Berechnung!C44=1,"Bronze",IF(Berechnung!D44=1,"Silber",IF(Berechnung!E44=1,"Gold","")))</f>
      </c>
      <c r="L44" s="18"/>
      <c r="M44" s="18"/>
      <c r="N44" s="18"/>
      <c r="O44" s="18"/>
      <c r="P44" s="18"/>
    </row>
    <row r="45" spans="1:16" ht="12.75">
      <c r="A45" s="2">
        <f t="shared" si="1"/>
        <v>44</v>
      </c>
      <c r="B45" s="13"/>
      <c r="C45" s="13"/>
      <c r="D45" s="11"/>
      <c r="E45" s="12"/>
      <c r="F45" s="11"/>
      <c r="G45" s="11"/>
      <c r="H45" s="11"/>
      <c r="I45" s="11"/>
      <c r="J45" s="17">
        <f t="shared" si="0"/>
        <v>0</v>
      </c>
      <c r="K45" s="18">
        <f>IF(Berechnung!C45=1,"Bronze",IF(Berechnung!D45=1,"Silber",IF(Berechnung!E45=1,"Gold","")))</f>
      </c>
      <c r="L45" s="18"/>
      <c r="M45" s="18"/>
      <c r="N45" s="18"/>
      <c r="O45" s="18"/>
      <c r="P45" s="18"/>
    </row>
    <row r="46" spans="1:16" ht="12.75">
      <c r="A46" s="2">
        <f t="shared" si="1"/>
        <v>45</v>
      </c>
      <c r="B46" s="13"/>
      <c r="C46" s="13"/>
      <c r="D46" s="11"/>
      <c r="E46" s="9"/>
      <c r="F46" s="11"/>
      <c r="G46" s="11"/>
      <c r="H46" s="11"/>
      <c r="I46" s="11"/>
      <c r="J46" s="17">
        <f t="shared" si="0"/>
        <v>0</v>
      </c>
      <c r="K46" s="18">
        <f>IF(Berechnung!C46=1,"Bronze",IF(Berechnung!D46=1,"Silber",IF(Berechnung!E46=1,"Gold","")))</f>
      </c>
      <c r="L46" s="18"/>
      <c r="M46" s="18"/>
      <c r="N46" s="18"/>
      <c r="O46" s="18"/>
      <c r="P46" s="18"/>
    </row>
    <row r="47" spans="1:16" ht="12.75">
      <c r="A47" s="2">
        <f t="shared" si="1"/>
        <v>46</v>
      </c>
      <c r="B47" s="9"/>
      <c r="C47" s="13"/>
      <c r="D47" s="11"/>
      <c r="E47" s="15"/>
      <c r="F47" s="11"/>
      <c r="G47" s="11"/>
      <c r="H47" s="11"/>
      <c r="I47" s="11"/>
      <c r="J47" s="17">
        <f t="shared" si="0"/>
        <v>0</v>
      </c>
      <c r="K47" s="18">
        <f>IF(Berechnung!C47=1,"Bronze",IF(Berechnung!D47=1,"Silber",IF(Berechnung!E47=1,"Gold","")))</f>
      </c>
      <c r="L47" s="18"/>
      <c r="M47" s="18"/>
      <c r="N47" s="18"/>
      <c r="O47" s="18"/>
      <c r="P47" s="18"/>
    </row>
    <row r="48" spans="1:16" ht="12.75">
      <c r="A48" s="2">
        <f t="shared" si="1"/>
        <v>47</v>
      </c>
      <c r="B48" s="9"/>
      <c r="C48" s="13"/>
      <c r="D48" s="11"/>
      <c r="E48" s="9"/>
      <c r="F48" s="11"/>
      <c r="G48" s="11"/>
      <c r="H48" s="11"/>
      <c r="I48" s="11"/>
      <c r="J48" s="17">
        <f t="shared" si="0"/>
        <v>0</v>
      </c>
      <c r="K48" s="18">
        <f>IF(Berechnung!C48=1,"Bronze",IF(Berechnung!D48=1,"Silber",IF(Berechnung!E48=1,"Gold","")))</f>
      </c>
      <c r="L48" s="18"/>
      <c r="M48" s="18"/>
      <c r="N48" s="18"/>
      <c r="O48" s="18"/>
      <c r="P48" s="18"/>
    </row>
    <row r="49" spans="1:16" ht="12.75">
      <c r="A49" s="2">
        <f t="shared" si="1"/>
        <v>48</v>
      </c>
      <c r="B49" s="9"/>
      <c r="C49" s="10"/>
      <c r="D49" s="11"/>
      <c r="E49" s="15"/>
      <c r="F49" s="11"/>
      <c r="G49" s="11"/>
      <c r="H49" s="11"/>
      <c r="I49" s="11"/>
      <c r="J49" s="17">
        <f t="shared" si="0"/>
        <v>0</v>
      </c>
      <c r="K49" s="18">
        <f>IF(Berechnung!C49=1,"Bronze",IF(Berechnung!D49=1,"Silber",IF(Berechnung!E49=1,"Gold","")))</f>
      </c>
      <c r="L49" s="18"/>
      <c r="M49" s="18"/>
      <c r="N49" s="18"/>
      <c r="O49" s="18"/>
      <c r="P49" s="18"/>
    </row>
    <row r="50" spans="1:16" ht="12.75">
      <c r="A50" s="2">
        <f t="shared" si="1"/>
        <v>49</v>
      </c>
      <c r="B50" s="15"/>
      <c r="C50" s="10"/>
      <c r="D50" s="11"/>
      <c r="E50" s="15"/>
      <c r="F50" s="11"/>
      <c r="G50" s="11"/>
      <c r="H50" s="11"/>
      <c r="I50" s="11"/>
      <c r="J50" s="17">
        <f t="shared" si="0"/>
        <v>0</v>
      </c>
      <c r="K50" s="18">
        <f>IF(Berechnung!C50=1,"Bronze",IF(Berechnung!D50=1,"Silber",IF(Berechnung!E50=1,"Gold","")))</f>
      </c>
      <c r="L50" s="18"/>
      <c r="M50" s="18"/>
      <c r="N50" s="18"/>
      <c r="O50" s="18"/>
      <c r="P50" s="18"/>
    </row>
    <row r="51" spans="1:16" ht="12.75">
      <c r="A51" s="2">
        <f t="shared" si="1"/>
        <v>50</v>
      </c>
      <c r="B51" s="9"/>
      <c r="C51" s="13"/>
      <c r="D51" s="11"/>
      <c r="E51" s="9"/>
      <c r="F51" s="11"/>
      <c r="G51" s="11"/>
      <c r="H51" s="11"/>
      <c r="I51" s="11"/>
      <c r="J51" s="17">
        <f t="shared" si="0"/>
        <v>0</v>
      </c>
      <c r="K51" s="18">
        <f>IF(Berechnung!C51=1,"Bronze",IF(Berechnung!D51=1,"Silber",IF(Berechnung!E51=1,"Gold","")))</f>
      </c>
      <c r="L51" s="18"/>
      <c r="M51" s="18"/>
      <c r="N51" s="18"/>
      <c r="O51" s="18"/>
      <c r="P51" s="18"/>
    </row>
    <row r="52" spans="1:16" ht="12.75">
      <c r="A52" s="2">
        <f t="shared" si="1"/>
        <v>51</v>
      </c>
      <c r="B52" s="9"/>
      <c r="C52" s="10"/>
      <c r="D52" s="11"/>
      <c r="E52" s="15"/>
      <c r="F52" s="11"/>
      <c r="G52" s="11"/>
      <c r="H52" s="11"/>
      <c r="I52" s="11"/>
      <c r="J52" s="17">
        <f t="shared" si="0"/>
        <v>0</v>
      </c>
      <c r="K52" s="18">
        <f>IF(Berechnung!C52=1,"Bronze",IF(Berechnung!D52=1,"Silber",IF(Berechnung!E52=1,"Gold","")))</f>
      </c>
      <c r="L52" s="18"/>
      <c r="M52" s="18"/>
      <c r="N52" s="18"/>
      <c r="O52" s="18"/>
      <c r="P52" s="18"/>
    </row>
    <row r="53" spans="1:16" ht="12.75">
      <c r="A53" s="2">
        <f t="shared" si="1"/>
        <v>52</v>
      </c>
      <c r="B53" s="9"/>
      <c r="C53" s="13"/>
      <c r="D53" s="11"/>
      <c r="E53" s="15"/>
      <c r="F53" s="11"/>
      <c r="G53" s="11"/>
      <c r="H53" s="11"/>
      <c r="I53" s="11"/>
      <c r="J53" s="17">
        <f t="shared" si="0"/>
        <v>0</v>
      </c>
      <c r="K53" s="18">
        <f>IF(Berechnung!C53=1,"Bronze",IF(Berechnung!D53=1,"Silber",IF(Berechnung!E53=1,"Gold","")))</f>
      </c>
      <c r="L53" s="18"/>
      <c r="M53" s="18"/>
      <c r="N53" s="18"/>
      <c r="O53" s="18"/>
      <c r="P53" s="18"/>
    </row>
    <row r="54" spans="1:16" ht="12.75">
      <c r="A54" s="2">
        <f t="shared" si="1"/>
        <v>53</v>
      </c>
      <c r="B54" s="9"/>
      <c r="C54" s="13"/>
      <c r="D54" s="11"/>
      <c r="E54" s="15"/>
      <c r="F54" s="11"/>
      <c r="G54" s="11"/>
      <c r="H54" s="11"/>
      <c r="I54" s="11"/>
      <c r="J54" s="17">
        <f t="shared" si="0"/>
        <v>0</v>
      </c>
      <c r="K54" s="18">
        <f>IF(Berechnung!C54=1,"Bronze",IF(Berechnung!D54=1,"Silber",IF(Berechnung!E54=1,"Gold","")))</f>
      </c>
      <c r="L54" s="18"/>
      <c r="M54" s="18"/>
      <c r="N54" s="18"/>
      <c r="O54" s="18"/>
      <c r="P54" s="18"/>
    </row>
    <row r="55" spans="1:16" ht="12.75">
      <c r="A55" s="2">
        <f t="shared" si="1"/>
        <v>54</v>
      </c>
      <c r="B55" s="9"/>
      <c r="C55" s="13"/>
      <c r="D55" s="11"/>
      <c r="E55" s="15"/>
      <c r="F55" s="11"/>
      <c r="G55" s="11"/>
      <c r="H55" s="11"/>
      <c r="I55" s="11"/>
      <c r="J55" s="17">
        <f t="shared" si="0"/>
        <v>0</v>
      </c>
      <c r="K55" s="18">
        <f>IF(Berechnung!C55=1,"Bronze",IF(Berechnung!D55=1,"Silber",IF(Berechnung!E55=1,"Gold","")))</f>
      </c>
      <c r="L55" s="18"/>
      <c r="M55" s="18"/>
      <c r="N55" s="18"/>
      <c r="O55" s="18"/>
      <c r="P55" s="18"/>
    </row>
    <row r="56" spans="1:16" ht="12.75">
      <c r="A56" s="2">
        <f t="shared" si="1"/>
        <v>55</v>
      </c>
      <c r="B56" s="9"/>
      <c r="C56" s="13"/>
      <c r="D56" s="11"/>
      <c r="E56" s="9"/>
      <c r="F56" s="11"/>
      <c r="G56" s="11"/>
      <c r="H56" s="11"/>
      <c r="I56" s="11"/>
      <c r="J56" s="17">
        <f t="shared" si="0"/>
        <v>0</v>
      </c>
      <c r="K56" s="18">
        <f>IF(Berechnung!C56=1,"Bronze",IF(Berechnung!D56=1,"Silber",IF(Berechnung!E56=1,"Gold","")))</f>
      </c>
      <c r="L56" s="18"/>
      <c r="M56" s="18"/>
      <c r="N56" s="18"/>
      <c r="O56" s="18"/>
      <c r="P56" s="18"/>
    </row>
    <row r="57" spans="1:16" ht="12.75">
      <c r="A57" s="2">
        <f t="shared" si="1"/>
        <v>56</v>
      </c>
      <c r="B57" s="15"/>
      <c r="C57" s="10"/>
      <c r="D57" s="11"/>
      <c r="E57" s="15"/>
      <c r="F57" s="11"/>
      <c r="G57" s="11"/>
      <c r="H57" s="11"/>
      <c r="I57" s="11"/>
      <c r="J57" s="17">
        <f t="shared" si="0"/>
        <v>0</v>
      </c>
      <c r="K57" s="18">
        <f>IF(Berechnung!C57=1,"Bronze",IF(Berechnung!D57=1,"Silber",IF(Berechnung!E57=1,"Gold","")))</f>
      </c>
      <c r="L57" s="18"/>
      <c r="M57" s="18"/>
      <c r="N57" s="18"/>
      <c r="O57" s="18"/>
      <c r="P57" s="18"/>
    </row>
    <row r="58" spans="1:16" ht="12.75">
      <c r="A58" s="2">
        <f t="shared" si="1"/>
        <v>57</v>
      </c>
      <c r="B58" s="9"/>
      <c r="C58" s="13"/>
      <c r="D58" s="11"/>
      <c r="E58" s="9"/>
      <c r="F58" s="11"/>
      <c r="G58" s="11"/>
      <c r="H58" s="11"/>
      <c r="I58" s="11"/>
      <c r="J58" s="17">
        <f t="shared" si="0"/>
        <v>0</v>
      </c>
      <c r="K58" s="18">
        <f>IF(Berechnung!C58=1,"Bronze",IF(Berechnung!D58=1,"Silber",IF(Berechnung!E58=1,"Gold","")))</f>
      </c>
      <c r="L58" s="18"/>
      <c r="M58" s="18"/>
      <c r="N58" s="18"/>
      <c r="O58" s="18"/>
      <c r="P58" s="18"/>
    </row>
    <row r="59" spans="1:16" ht="12.75">
      <c r="A59" s="2">
        <f t="shared" si="1"/>
        <v>58</v>
      </c>
      <c r="B59" s="9"/>
      <c r="C59" s="13"/>
      <c r="D59" s="11"/>
      <c r="E59" s="9"/>
      <c r="F59" s="11"/>
      <c r="G59" s="11"/>
      <c r="H59" s="11"/>
      <c r="I59" s="11"/>
      <c r="J59" s="17">
        <f t="shared" si="0"/>
        <v>0</v>
      </c>
      <c r="K59" s="18">
        <f>IF(Berechnung!C59=1,"Bronze",IF(Berechnung!D59=1,"Silber",IF(Berechnung!E59=1,"Gold","")))</f>
      </c>
      <c r="L59" s="18"/>
      <c r="M59" s="18"/>
      <c r="N59" s="18"/>
      <c r="O59" s="18"/>
      <c r="P59" s="18"/>
    </row>
    <row r="60" spans="1:16" ht="12.75">
      <c r="A60" s="2">
        <f t="shared" si="1"/>
        <v>59</v>
      </c>
      <c r="B60" s="9"/>
      <c r="C60" s="13"/>
      <c r="D60" s="11"/>
      <c r="E60" s="9"/>
      <c r="F60" s="11"/>
      <c r="G60" s="11"/>
      <c r="H60" s="11"/>
      <c r="I60" s="11"/>
      <c r="J60" s="17">
        <f t="shared" si="0"/>
        <v>0</v>
      </c>
      <c r="K60" s="18">
        <f>IF(Berechnung!C60=1,"Bronze",IF(Berechnung!D60=1,"Silber",IF(Berechnung!E60=1,"Gold","")))</f>
      </c>
      <c r="L60" s="18"/>
      <c r="M60" s="18"/>
      <c r="N60" s="18"/>
      <c r="O60" s="18"/>
      <c r="P60" s="18"/>
    </row>
    <row r="61" spans="1:16" ht="12.75">
      <c r="A61" s="2">
        <f t="shared" si="1"/>
        <v>60</v>
      </c>
      <c r="B61" s="9"/>
      <c r="C61" s="13"/>
      <c r="D61" s="11"/>
      <c r="E61" s="9"/>
      <c r="F61" s="11"/>
      <c r="G61" s="11"/>
      <c r="H61" s="11"/>
      <c r="I61" s="11"/>
      <c r="J61" s="17">
        <f t="shared" si="0"/>
        <v>0</v>
      </c>
      <c r="K61" s="18">
        <f>IF(Berechnung!C61=1,"Bronze",IF(Berechnung!D61=1,"Silber",IF(Berechnung!E61=1,"Gold","")))</f>
      </c>
      <c r="L61" s="18"/>
      <c r="M61" s="18"/>
      <c r="N61" s="18"/>
      <c r="O61" s="18"/>
      <c r="P61" s="18"/>
    </row>
    <row r="62" spans="1:16" ht="12.75">
      <c r="A62" s="2">
        <f t="shared" si="1"/>
        <v>61</v>
      </c>
      <c r="B62" s="9"/>
      <c r="C62" s="13"/>
      <c r="D62" s="11"/>
      <c r="E62" s="9"/>
      <c r="F62" s="11"/>
      <c r="G62" s="11"/>
      <c r="H62" s="11"/>
      <c r="I62" s="11"/>
      <c r="J62" s="17">
        <f t="shared" si="0"/>
        <v>0</v>
      </c>
      <c r="K62" s="18">
        <f>IF(Berechnung!C62=1,"Bronze",IF(Berechnung!D62=1,"Silber",IF(Berechnung!E62=1,"Gold","")))</f>
      </c>
      <c r="L62" s="18"/>
      <c r="M62" s="18"/>
      <c r="N62" s="18"/>
      <c r="O62" s="18"/>
      <c r="P62" s="18"/>
    </row>
    <row r="63" spans="1:16" ht="12.75">
      <c r="A63" s="2">
        <f t="shared" si="1"/>
        <v>62</v>
      </c>
      <c r="B63" s="9"/>
      <c r="C63" s="10"/>
      <c r="D63" s="11"/>
      <c r="E63" s="15"/>
      <c r="F63" s="11"/>
      <c r="G63" s="11"/>
      <c r="H63" s="11"/>
      <c r="I63" s="11"/>
      <c r="J63" s="17">
        <f t="shared" si="0"/>
        <v>0</v>
      </c>
      <c r="K63" s="18">
        <f>IF(Berechnung!C63=1,"Bronze",IF(Berechnung!D63=1,"Silber",IF(Berechnung!E63=1,"Gold","")))</f>
      </c>
      <c r="L63" s="18"/>
      <c r="M63" s="18"/>
      <c r="N63" s="18"/>
      <c r="O63" s="18"/>
      <c r="P63" s="18"/>
    </row>
    <row r="64" spans="1:16" ht="12.75">
      <c r="A64" s="2">
        <f t="shared" si="1"/>
        <v>63</v>
      </c>
      <c r="B64" s="15"/>
      <c r="C64" s="10"/>
      <c r="D64" s="11"/>
      <c r="E64" s="15"/>
      <c r="F64" s="11"/>
      <c r="G64" s="11"/>
      <c r="H64" s="11"/>
      <c r="I64" s="11"/>
      <c r="J64" s="17">
        <f t="shared" si="0"/>
        <v>0</v>
      </c>
      <c r="K64" s="18">
        <f>IF(Berechnung!C64=1,"Bronze",IF(Berechnung!D64=1,"Silber",IF(Berechnung!E64=1,"Gold","")))</f>
      </c>
      <c r="L64" s="18"/>
      <c r="M64" s="18"/>
      <c r="N64" s="18"/>
      <c r="O64" s="18"/>
      <c r="P64" s="18"/>
    </row>
    <row r="65" spans="1:16" ht="12.75">
      <c r="A65" s="2">
        <f t="shared" si="1"/>
        <v>64</v>
      </c>
      <c r="B65" s="9"/>
      <c r="C65" s="13"/>
      <c r="D65" s="11"/>
      <c r="E65" s="9"/>
      <c r="F65" s="11"/>
      <c r="G65" s="11"/>
      <c r="H65" s="11"/>
      <c r="I65" s="11"/>
      <c r="J65" s="17">
        <f t="shared" si="0"/>
        <v>0</v>
      </c>
      <c r="K65" s="18">
        <f>IF(Berechnung!C65=1,"Bronze",IF(Berechnung!D65=1,"Silber",IF(Berechnung!E65=1,"Gold","")))</f>
      </c>
      <c r="L65" s="18"/>
      <c r="M65" s="18"/>
      <c r="N65" s="18"/>
      <c r="O65" s="18"/>
      <c r="P65" s="18"/>
    </row>
    <row r="66" spans="1:16" ht="12.75">
      <c r="A66" s="2">
        <f t="shared" si="1"/>
        <v>65</v>
      </c>
      <c r="B66" s="9"/>
      <c r="C66" s="10"/>
      <c r="D66" s="11"/>
      <c r="E66" s="15"/>
      <c r="F66" s="11"/>
      <c r="G66" s="11"/>
      <c r="H66" s="11"/>
      <c r="I66" s="11"/>
      <c r="J66" s="17">
        <f aca="true" t="shared" si="2" ref="J66:J129">SUM(G66:I66)</f>
        <v>0</v>
      </c>
      <c r="K66" s="18">
        <f>IF(Berechnung!C66=1,"Bronze",IF(Berechnung!D66=1,"Silber",IF(Berechnung!E66=1,"Gold","")))</f>
      </c>
      <c r="L66" s="18"/>
      <c r="M66" s="18"/>
      <c r="N66" s="18"/>
      <c r="O66" s="18"/>
      <c r="P66" s="18"/>
    </row>
    <row r="67" spans="1:16" ht="12.75">
      <c r="A67" s="2">
        <f t="shared" si="1"/>
        <v>66</v>
      </c>
      <c r="B67" s="9"/>
      <c r="C67" s="13"/>
      <c r="D67" s="11"/>
      <c r="E67" s="9"/>
      <c r="F67" s="11"/>
      <c r="G67" s="11"/>
      <c r="H67" s="11"/>
      <c r="I67" s="11"/>
      <c r="J67" s="17">
        <f t="shared" si="2"/>
        <v>0</v>
      </c>
      <c r="K67" s="18">
        <f>IF(Berechnung!C67=1,"Bronze",IF(Berechnung!D67=1,"Silber",IF(Berechnung!E67=1,"Gold","")))</f>
      </c>
      <c r="L67" s="18"/>
      <c r="M67" s="18"/>
      <c r="N67" s="18"/>
      <c r="O67" s="18"/>
      <c r="P67" s="18"/>
    </row>
    <row r="68" spans="1:16" ht="12.75">
      <c r="A68" s="2">
        <f aca="true" t="shared" si="3" ref="A68:A100">A67+1</f>
        <v>67</v>
      </c>
      <c r="B68" s="15"/>
      <c r="C68" s="13"/>
      <c r="D68" s="11"/>
      <c r="E68" s="9"/>
      <c r="F68" s="11"/>
      <c r="G68" s="11"/>
      <c r="H68" s="11"/>
      <c r="I68" s="11"/>
      <c r="J68" s="17">
        <f t="shared" si="2"/>
        <v>0</v>
      </c>
      <c r="K68" s="18">
        <f>IF(Berechnung!C68=1,"Bronze",IF(Berechnung!D68=1,"Silber",IF(Berechnung!E68=1,"Gold","")))</f>
      </c>
      <c r="L68" s="18"/>
      <c r="M68" s="18"/>
      <c r="N68" s="18"/>
      <c r="O68" s="18"/>
      <c r="P68" s="18"/>
    </row>
    <row r="69" spans="1:16" ht="12.75">
      <c r="A69" s="2">
        <f t="shared" si="3"/>
        <v>68</v>
      </c>
      <c r="B69" s="9"/>
      <c r="C69" s="13"/>
      <c r="D69" s="11"/>
      <c r="E69" s="9"/>
      <c r="F69" s="11"/>
      <c r="G69" s="11"/>
      <c r="H69" s="11"/>
      <c r="I69" s="11"/>
      <c r="J69" s="17">
        <f t="shared" si="2"/>
        <v>0</v>
      </c>
      <c r="K69" s="18">
        <f>IF(Berechnung!C69=1,"Bronze",IF(Berechnung!D69=1,"Silber",IF(Berechnung!E69=1,"Gold","")))</f>
      </c>
      <c r="L69" s="18"/>
      <c r="M69" s="18"/>
      <c r="N69" s="18"/>
      <c r="O69" s="18"/>
      <c r="P69" s="18"/>
    </row>
    <row r="70" spans="1:16" ht="12.75">
      <c r="A70" s="2">
        <f t="shared" si="3"/>
        <v>69</v>
      </c>
      <c r="B70" s="9"/>
      <c r="C70" s="10"/>
      <c r="D70" s="11"/>
      <c r="E70" s="15"/>
      <c r="F70" s="11"/>
      <c r="G70" s="11"/>
      <c r="H70" s="11"/>
      <c r="I70" s="11"/>
      <c r="J70" s="17">
        <f t="shared" si="2"/>
        <v>0</v>
      </c>
      <c r="K70" s="18">
        <f>IF(Berechnung!C70=1,"Bronze",IF(Berechnung!D70=1,"Silber",IF(Berechnung!E70=1,"Gold","")))</f>
      </c>
      <c r="L70" s="18"/>
      <c r="M70" s="18"/>
      <c r="N70" s="18"/>
      <c r="O70" s="18"/>
      <c r="P70" s="18"/>
    </row>
    <row r="71" spans="1:16" ht="12.75">
      <c r="A71" s="2">
        <f t="shared" si="3"/>
        <v>70</v>
      </c>
      <c r="B71" s="9"/>
      <c r="C71" s="13"/>
      <c r="D71" s="11"/>
      <c r="E71" s="9"/>
      <c r="F71" s="11"/>
      <c r="G71" s="11"/>
      <c r="H71" s="11"/>
      <c r="I71" s="11"/>
      <c r="J71" s="17">
        <f t="shared" si="2"/>
        <v>0</v>
      </c>
      <c r="K71" s="18">
        <f>IF(Berechnung!C71=1,"Bronze",IF(Berechnung!D71=1,"Silber",IF(Berechnung!E71=1,"Gold","")))</f>
      </c>
      <c r="L71" s="18"/>
      <c r="M71" s="18"/>
      <c r="N71" s="18"/>
      <c r="O71" s="18"/>
      <c r="P71" s="18"/>
    </row>
    <row r="72" spans="1:16" ht="12.75">
      <c r="A72" s="2">
        <f t="shared" si="3"/>
        <v>71</v>
      </c>
      <c r="B72" s="9"/>
      <c r="C72" s="13"/>
      <c r="D72" s="11"/>
      <c r="E72" s="9"/>
      <c r="F72" s="11"/>
      <c r="G72" s="11"/>
      <c r="H72" s="11"/>
      <c r="I72" s="11"/>
      <c r="J72" s="17">
        <f t="shared" si="2"/>
        <v>0</v>
      </c>
      <c r="K72" s="18">
        <f>IF(Berechnung!C72=1,"Bronze",IF(Berechnung!D72=1,"Silber",IF(Berechnung!E72=1,"Gold","")))</f>
      </c>
      <c r="L72" s="18"/>
      <c r="M72" s="18"/>
      <c r="N72" s="18"/>
      <c r="O72" s="18"/>
      <c r="P72" s="18"/>
    </row>
    <row r="73" spans="1:16" ht="12.75">
      <c r="A73" s="2">
        <f t="shared" si="3"/>
        <v>72</v>
      </c>
      <c r="B73" s="15"/>
      <c r="C73" s="13"/>
      <c r="D73" s="11"/>
      <c r="E73" s="9"/>
      <c r="F73" s="11"/>
      <c r="G73" s="11"/>
      <c r="H73" s="11"/>
      <c r="I73" s="11"/>
      <c r="J73" s="17">
        <f t="shared" si="2"/>
        <v>0</v>
      </c>
      <c r="K73" s="18">
        <f>IF(Berechnung!C73=1,"Bronze",IF(Berechnung!D73=1,"Silber",IF(Berechnung!E73=1,"Gold","")))</f>
      </c>
      <c r="L73" s="18"/>
      <c r="M73" s="18"/>
      <c r="N73" s="18"/>
      <c r="O73" s="18"/>
      <c r="P73" s="18"/>
    </row>
    <row r="74" spans="1:16" ht="12.75">
      <c r="A74" s="2">
        <f t="shared" si="3"/>
        <v>73</v>
      </c>
      <c r="B74" s="9"/>
      <c r="C74" s="13"/>
      <c r="D74" s="11"/>
      <c r="E74" s="9"/>
      <c r="F74" s="11"/>
      <c r="G74" s="11"/>
      <c r="H74" s="11"/>
      <c r="I74" s="11"/>
      <c r="J74" s="17">
        <f t="shared" si="2"/>
        <v>0</v>
      </c>
      <c r="K74" s="18">
        <f>IF(Berechnung!C74=1,"Bronze",IF(Berechnung!D74=1,"Silber",IF(Berechnung!E74=1,"Gold","")))</f>
      </c>
      <c r="L74" s="18"/>
      <c r="M74" s="18"/>
      <c r="N74" s="18"/>
      <c r="O74" s="18"/>
      <c r="P74" s="18"/>
    </row>
    <row r="75" spans="1:16" ht="12.75">
      <c r="A75" s="2">
        <f t="shared" si="3"/>
        <v>74</v>
      </c>
      <c r="B75" s="15"/>
      <c r="C75" s="13"/>
      <c r="D75" s="11"/>
      <c r="E75" s="9"/>
      <c r="F75" s="11"/>
      <c r="G75" s="11"/>
      <c r="H75" s="11"/>
      <c r="I75" s="11"/>
      <c r="J75" s="17">
        <f t="shared" si="2"/>
        <v>0</v>
      </c>
      <c r="K75" s="18">
        <f>IF(Berechnung!C75=1,"Bronze",IF(Berechnung!D75=1,"Silber",IF(Berechnung!E75=1,"Gold","")))</f>
      </c>
      <c r="L75" s="18"/>
      <c r="M75" s="18"/>
      <c r="N75" s="18"/>
      <c r="O75" s="18"/>
      <c r="P75" s="18"/>
    </row>
    <row r="76" spans="1:16" ht="12.75">
      <c r="A76" s="2">
        <f t="shared" si="3"/>
        <v>75</v>
      </c>
      <c r="B76" s="15"/>
      <c r="C76" s="13"/>
      <c r="D76" s="11"/>
      <c r="E76" s="9"/>
      <c r="F76" s="11"/>
      <c r="G76" s="11"/>
      <c r="H76" s="11"/>
      <c r="I76" s="11"/>
      <c r="J76" s="17">
        <f t="shared" si="2"/>
        <v>0</v>
      </c>
      <c r="K76" s="18">
        <f>IF(Berechnung!C76=1,"Bronze",IF(Berechnung!D76=1,"Silber",IF(Berechnung!E76=1,"Gold","")))</f>
      </c>
      <c r="L76" s="18"/>
      <c r="M76" s="18"/>
      <c r="N76" s="18"/>
      <c r="O76" s="18"/>
      <c r="P76" s="18"/>
    </row>
    <row r="77" spans="1:16" ht="12.75">
      <c r="A77" s="2">
        <f t="shared" si="3"/>
        <v>76</v>
      </c>
      <c r="B77" s="9"/>
      <c r="C77" s="13"/>
      <c r="D77" s="11"/>
      <c r="E77" s="9"/>
      <c r="F77" s="11"/>
      <c r="G77" s="11"/>
      <c r="H77" s="11"/>
      <c r="I77" s="11"/>
      <c r="J77" s="17">
        <f t="shared" si="2"/>
        <v>0</v>
      </c>
      <c r="K77" s="18">
        <f>IF(Berechnung!C77=1,"Bronze",IF(Berechnung!D77=1,"Silber",IF(Berechnung!E77=1,"Gold","")))</f>
      </c>
      <c r="L77" s="18"/>
      <c r="M77" s="18"/>
      <c r="N77" s="18"/>
      <c r="O77" s="18"/>
      <c r="P77" s="18"/>
    </row>
    <row r="78" spans="1:16" ht="12.75">
      <c r="A78" s="2">
        <f t="shared" si="3"/>
        <v>77</v>
      </c>
      <c r="B78" s="9"/>
      <c r="C78" s="13"/>
      <c r="D78" s="11"/>
      <c r="E78" s="9"/>
      <c r="F78" s="11"/>
      <c r="G78" s="11"/>
      <c r="H78" s="11"/>
      <c r="I78" s="11"/>
      <c r="J78" s="17">
        <f t="shared" si="2"/>
        <v>0</v>
      </c>
      <c r="K78" s="18">
        <f>IF(Berechnung!C78=1,"Bronze",IF(Berechnung!D78=1,"Silber",IF(Berechnung!E78=1,"Gold","")))</f>
      </c>
      <c r="L78" s="18"/>
      <c r="M78" s="18"/>
      <c r="N78" s="18"/>
      <c r="O78" s="18"/>
      <c r="P78" s="18"/>
    </row>
    <row r="79" spans="1:16" ht="12.75">
      <c r="A79" s="2">
        <f t="shared" si="3"/>
        <v>78</v>
      </c>
      <c r="B79" s="9"/>
      <c r="C79" s="13"/>
      <c r="D79" s="11"/>
      <c r="E79" s="9"/>
      <c r="F79" s="11"/>
      <c r="G79" s="11"/>
      <c r="H79" s="11"/>
      <c r="I79" s="11"/>
      <c r="J79" s="17">
        <f t="shared" si="2"/>
        <v>0</v>
      </c>
      <c r="K79" s="18">
        <f>IF(Berechnung!C79=1,"Bronze",IF(Berechnung!D79=1,"Silber",IF(Berechnung!E79=1,"Gold","")))</f>
      </c>
      <c r="L79" s="18"/>
      <c r="M79" s="18"/>
      <c r="N79" s="18"/>
      <c r="O79" s="18"/>
      <c r="P79" s="18"/>
    </row>
    <row r="80" spans="1:16" ht="12.75">
      <c r="A80" s="2">
        <f t="shared" si="3"/>
        <v>79</v>
      </c>
      <c r="B80" s="9"/>
      <c r="C80" s="13"/>
      <c r="D80" s="11"/>
      <c r="E80" s="9"/>
      <c r="F80" s="11"/>
      <c r="G80" s="11"/>
      <c r="H80" s="11"/>
      <c r="I80" s="11"/>
      <c r="J80" s="17">
        <f t="shared" si="2"/>
        <v>0</v>
      </c>
      <c r="K80" s="18">
        <f>IF(Berechnung!C80=1,"Bronze",IF(Berechnung!D80=1,"Silber",IF(Berechnung!E80=1,"Gold","")))</f>
      </c>
      <c r="L80" s="18"/>
      <c r="M80" s="18"/>
      <c r="N80" s="18"/>
      <c r="O80" s="18"/>
      <c r="P80" s="18"/>
    </row>
    <row r="81" spans="1:16" ht="12.75">
      <c r="A81" s="2">
        <f t="shared" si="3"/>
        <v>80</v>
      </c>
      <c r="B81" s="12"/>
      <c r="C81" s="13"/>
      <c r="D81" s="11"/>
      <c r="E81" s="9"/>
      <c r="F81" s="11"/>
      <c r="G81" s="11"/>
      <c r="H81" s="11"/>
      <c r="I81" s="11"/>
      <c r="J81" s="17">
        <f t="shared" si="2"/>
        <v>0</v>
      </c>
      <c r="K81" s="18">
        <f>IF(Berechnung!C81=1,"Bronze",IF(Berechnung!D81=1,"Silber",IF(Berechnung!E81=1,"Gold","")))</f>
      </c>
      <c r="L81" s="18"/>
      <c r="M81" s="18"/>
      <c r="N81" s="18"/>
      <c r="O81" s="18"/>
      <c r="P81" s="18"/>
    </row>
    <row r="82" spans="1:16" ht="12.75">
      <c r="A82" s="2">
        <f t="shared" si="3"/>
        <v>81</v>
      </c>
      <c r="B82" s="10"/>
      <c r="C82" s="10"/>
      <c r="D82" s="11"/>
      <c r="E82" s="15"/>
      <c r="F82" s="11"/>
      <c r="G82" s="11"/>
      <c r="H82" s="11"/>
      <c r="I82" s="11"/>
      <c r="J82" s="17">
        <f t="shared" si="2"/>
        <v>0</v>
      </c>
      <c r="K82" s="18">
        <f>IF(Berechnung!C82=1,"Bronze",IF(Berechnung!D82=1,"Silber",IF(Berechnung!E82=1,"Gold","")))</f>
      </c>
      <c r="L82" s="18"/>
      <c r="M82" s="18"/>
      <c r="N82" s="18"/>
      <c r="O82" s="18"/>
      <c r="P82" s="18"/>
    </row>
    <row r="83" spans="1:16" ht="12.75">
      <c r="A83" s="2">
        <f t="shared" si="3"/>
        <v>82</v>
      </c>
      <c r="B83" s="13"/>
      <c r="C83" s="13"/>
      <c r="D83" s="11"/>
      <c r="E83" s="9"/>
      <c r="F83" s="11"/>
      <c r="G83" s="11"/>
      <c r="H83" s="11"/>
      <c r="I83" s="11"/>
      <c r="J83" s="17">
        <f t="shared" si="2"/>
        <v>0</v>
      </c>
      <c r="K83" s="18">
        <f>IF(Berechnung!C83=1,"Bronze",IF(Berechnung!D83=1,"Silber",IF(Berechnung!E83=1,"Gold","")))</f>
      </c>
      <c r="L83" s="18"/>
      <c r="M83" s="18"/>
      <c r="N83" s="18"/>
      <c r="O83" s="18"/>
      <c r="P83" s="18"/>
    </row>
    <row r="84" spans="1:16" ht="12.75">
      <c r="A84" s="2">
        <f t="shared" si="3"/>
        <v>83</v>
      </c>
      <c r="B84" s="13"/>
      <c r="C84" s="13"/>
      <c r="D84" s="11"/>
      <c r="E84" s="9"/>
      <c r="F84" s="11"/>
      <c r="G84" s="11"/>
      <c r="H84" s="11"/>
      <c r="I84" s="11"/>
      <c r="J84" s="17">
        <f t="shared" si="2"/>
        <v>0</v>
      </c>
      <c r="K84" s="18">
        <f>IF(Berechnung!C84=1,"Bronze",IF(Berechnung!D84=1,"Silber",IF(Berechnung!E84=1,"Gold","")))</f>
      </c>
      <c r="L84" s="18"/>
      <c r="M84" s="18"/>
      <c r="N84" s="18"/>
      <c r="O84" s="18"/>
      <c r="P84" s="18"/>
    </row>
    <row r="85" spans="1:16" ht="12.75">
      <c r="A85" s="2">
        <f t="shared" si="3"/>
        <v>84</v>
      </c>
      <c r="B85" s="13"/>
      <c r="C85" s="13"/>
      <c r="D85" s="11"/>
      <c r="E85" s="9"/>
      <c r="F85" s="11"/>
      <c r="G85" s="11"/>
      <c r="H85" s="11"/>
      <c r="I85" s="11"/>
      <c r="J85" s="17">
        <f t="shared" si="2"/>
        <v>0</v>
      </c>
      <c r="K85" s="18">
        <f>IF(Berechnung!C85=1,"Bronze",IF(Berechnung!D85=1,"Silber",IF(Berechnung!E85=1,"Gold","")))</f>
      </c>
      <c r="L85" s="18"/>
      <c r="M85" s="18"/>
      <c r="N85" s="18"/>
      <c r="O85" s="18"/>
      <c r="P85" s="18"/>
    </row>
    <row r="86" spans="1:16" ht="12.75">
      <c r="A86" s="2">
        <f t="shared" si="3"/>
        <v>85</v>
      </c>
      <c r="B86" s="13"/>
      <c r="C86" s="13"/>
      <c r="D86" s="11"/>
      <c r="E86" s="9"/>
      <c r="F86" s="11"/>
      <c r="G86" s="11"/>
      <c r="H86" s="11"/>
      <c r="I86" s="11"/>
      <c r="J86" s="17">
        <f t="shared" si="2"/>
        <v>0</v>
      </c>
      <c r="K86" s="18">
        <f>IF(Berechnung!C86=1,"Bronze",IF(Berechnung!D86=1,"Silber",IF(Berechnung!E86=1,"Gold","")))</f>
      </c>
      <c r="L86" s="18"/>
      <c r="M86" s="18"/>
      <c r="N86" s="18"/>
      <c r="O86" s="18"/>
      <c r="P86" s="18"/>
    </row>
    <row r="87" spans="1:16" ht="12.75">
      <c r="A87" s="2">
        <f t="shared" si="3"/>
        <v>86</v>
      </c>
      <c r="B87" s="10"/>
      <c r="C87" s="10"/>
      <c r="D87" s="11"/>
      <c r="E87" s="15"/>
      <c r="F87" s="11"/>
      <c r="G87" s="11"/>
      <c r="H87" s="11"/>
      <c r="I87" s="11"/>
      <c r="J87" s="17">
        <f t="shared" si="2"/>
        <v>0</v>
      </c>
      <c r="K87" s="18">
        <f>IF(Berechnung!C87=1,"Bronze",IF(Berechnung!D87=1,"Silber",IF(Berechnung!E87=1,"Gold","")))</f>
      </c>
      <c r="L87" s="18"/>
      <c r="M87" s="18"/>
      <c r="N87" s="18"/>
      <c r="O87" s="18"/>
      <c r="P87" s="18"/>
    </row>
    <row r="88" spans="1:16" ht="12.75">
      <c r="A88" s="2">
        <f t="shared" si="3"/>
        <v>87</v>
      </c>
      <c r="B88" s="13"/>
      <c r="C88" s="13"/>
      <c r="D88" s="11"/>
      <c r="E88" s="9"/>
      <c r="F88" s="11"/>
      <c r="G88" s="11"/>
      <c r="H88" s="11"/>
      <c r="I88" s="11"/>
      <c r="J88" s="17">
        <f t="shared" si="2"/>
        <v>0</v>
      </c>
      <c r="K88" s="18">
        <f>IF(Berechnung!C88=1,"Bronze",IF(Berechnung!D88=1,"Silber",IF(Berechnung!E88=1,"Gold","")))</f>
      </c>
      <c r="L88" s="18"/>
      <c r="M88" s="18"/>
      <c r="N88" s="18"/>
      <c r="O88" s="18"/>
      <c r="P88" s="18"/>
    </row>
    <row r="89" spans="1:16" ht="12.75">
      <c r="A89" s="2">
        <f t="shared" si="3"/>
        <v>88</v>
      </c>
      <c r="B89" s="10"/>
      <c r="C89" s="10"/>
      <c r="D89" s="11"/>
      <c r="E89" s="15"/>
      <c r="F89" s="11"/>
      <c r="G89" s="11"/>
      <c r="H89" s="11"/>
      <c r="I89" s="11"/>
      <c r="J89" s="17">
        <f t="shared" si="2"/>
        <v>0</v>
      </c>
      <c r="K89" s="18">
        <f>IF(Berechnung!C89=1,"Bronze",IF(Berechnung!D89=1,"Silber",IF(Berechnung!E89=1,"Gold","")))</f>
      </c>
      <c r="L89" s="18"/>
      <c r="M89" s="18"/>
      <c r="N89" s="18"/>
      <c r="O89" s="18"/>
      <c r="P89" s="18"/>
    </row>
    <row r="90" spans="1:16" ht="12.75">
      <c r="A90" s="2">
        <f t="shared" si="3"/>
        <v>89</v>
      </c>
      <c r="B90" s="13"/>
      <c r="C90" s="13"/>
      <c r="D90" s="11"/>
      <c r="E90" s="9"/>
      <c r="F90" s="11"/>
      <c r="G90" s="11"/>
      <c r="H90" s="11"/>
      <c r="I90" s="11"/>
      <c r="J90" s="17">
        <f t="shared" si="2"/>
        <v>0</v>
      </c>
      <c r="K90" s="18">
        <f>IF(Berechnung!C90=1,"Bronze",IF(Berechnung!D90=1,"Silber",IF(Berechnung!E90=1,"Gold","")))</f>
      </c>
      <c r="L90" s="18"/>
      <c r="M90" s="18"/>
      <c r="N90" s="18"/>
      <c r="O90" s="18"/>
      <c r="P90" s="18"/>
    </row>
    <row r="91" spans="1:16" ht="12.75">
      <c r="A91" s="2">
        <f t="shared" si="3"/>
        <v>90</v>
      </c>
      <c r="B91" s="10"/>
      <c r="C91" s="10"/>
      <c r="D91" s="11"/>
      <c r="E91" s="15"/>
      <c r="F91" s="11"/>
      <c r="G91" s="11"/>
      <c r="H91" s="11"/>
      <c r="I91" s="11"/>
      <c r="J91" s="17">
        <f t="shared" si="2"/>
        <v>0</v>
      </c>
      <c r="K91" s="18">
        <f>IF(Berechnung!C91=1,"Bronze",IF(Berechnung!D91=1,"Silber",IF(Berechnung!E91=1,"Gold","")))</f>
      </c>
      <c r="L91" s="18"/>
      <c r="M91" s="18"/>
      <c r="N91" s="18"/>
      <c r="O91" s="18"/>
      <c r="P91" s="18"/>
    </row>
    <row r="92" spans="1:16" ht="12.75">
      <c r="A92" s="2">
        <f t="shared" si="3"/>
        <v>91</v>
      </c>
      <c r="B92" s="13"/>
      <c r="C92" s="13"/>
      <c r="D92" s="11"/>
      <c r="E92" s="9"/>
      <c r="F92" s="11"/>
      <c r="G92" s="11"/>
      <c r="H92" s="11"/>
      <c r="I92" s="11"/>
      <c r="J92" s="17">
        <f t="shared" si="2"/>
        <v>0</v>
      </c>
      <c r="K92" s="18">
        <f>IF(Berechnung!C92=1,"Bronze",IF(Berechnung!D92=1,"Silber",IF(Berechnung!E92=1,"Gold","")))</f>
      </c>
      <c r="L92" s="18"/>
      <c r="M92" s="18"/>
      <c r="N92" s="18"/>
      <c r="O92" s="18"/>
      <c r="P92" s="18"/>
    </row>
    <row r="93" spans="1:16" ht="12.75">
      <c r="A93" s="2">
        <f t="shared" si="3"/>
        <v>92</v>
      </c>
      <c r="B93" s="10"/>
      <c r="C93" s="10"/>
      <c r="D93" s="11"/>
      <c r="E93" s="15"/>
      <c r="F93" s="11"/>
      <c r="G93" s="11"/>
      <c r="H93" s="11"/>
      <c r="I93" s="11"/>
      <c r="J93" s="17">
        <f t="shared" si="2"/>
        <v>0</v>
      </c>
      <c r="K93" s="18">
        <f>IF(Berechnung!C93=1,"Bronze",IF(Berechnung!D93=1,"Silber",IF(Berechnung!E93=1,"Gold","")))</f>
      </c>
      <c r="L93" s="18"/>
      <c r="M93" s="18"/>
      <c r="N93" s="18"/>
      <c r="O93" s="18"/>
      <c r="P93" s="18"/>
    </row>
    <row r="94" spans="1:16" ht="12.75">
      <c r="A94" s="2">
        <f t="shared" si="3"/>
        <v>93</v>
      </c>
      <c r="B94" s="13"/>
      <c r="C94" s="27"/>
      <c r="D94" s="11"/>
      <c r="E94" s="9"/>
      <c r="F94" s="11"/>
      <c r="G94" s="11"/>
      <c r="H94" s="11"/>
      <c r="I94" s="11"/>
      <c r="J94" s="17">
        <f t="shared" si="2"/>
        <v>0</v>
      </c>
      <c r="K94" s="18">
        <f>IF(Berechnung!C94=1,"Bronze",IF(Berechnung!D94=1,"Silber",IF(Berechnung!E94=1,"Gold","")))</f>
      </c>
      <c r="L94" s="18"/>
      <c r="M94" s="18"/>
      <c r="N94" s="18"/>
      <c r="O94" s="18"/>
      <c r="P94" s="18"/>
    </row>
    <row r="95" spans="1:16" ht="12.75">
      <c r="A95" s="2">
        <f t="shared" si="3"/>
        <v>94</v>
      </c>
      <c r="B95" s="13"/>
      <c r="C95" s="13"/>
      <c r="D95" s="11"/>
      <c r="E95" s="9"/>
      <c r="F95" s="11"/>
      <c r="G95" s="11"/>
      <c r="H95" s="11"/>
      <c r="I95" s="11"/>
      <c r="J95" s="17">
        <f t="shared" si="2"/>
        <v>0</v>
      </c>
      <c r="K95" s="18">
        <f>IF(Berechnung!C95=1,"Bronze",IF(Berechnung!D95=1,"Silber",IF(Berechnung!E95=1,"Gold","")))</f>
      </c>
      <c r="L95" s="18"/>
      <c r="M95" s="18"/>
      <c r="N95" s="18"/>
      <c r="O95" s="18"/>
      <c r="P95" s="18"/>
    </row>
    <row r="96" spans="1:16" ht="12.75">
      <c r="A96" s="2">
        <f t="shared" si="3"/>
        <v>95</v>
      </c>
      <c r="B96" s="13"/>
      <c r="C96" s="13"/>
      <c r="D96" s="11"/>
      <c r="E96" s="15"/>
      <c r="F96" s="11"/>
      <c r="G96" s="11"/>
      <c r="H96" s="11"/>
      <c r="I96" s="11"/>
      <c r="J96" s="17">
        <f t="shared" si="2"/>
        <v>0</v>
      </c>
      <c r="K96" s="18">
        <f>IF(Berechnung!C96=1,"Bronze",IF(Berechnung!D96=1,"Silber",IF(Berechnung!E96=1,"Gold","")))</f>
      </c>
      <c r="L96" s="18"/>
      <c r="M96" s="18"/>
      <c r="N96" s="18"/>
      <c r="O96" s="18"/>
      <c r="P96" s="18"/>
    </row>
    <row r="97" spans="1:16" ht="12.75">
      <c r="A97" s="2">
        <f t="shared" si="3"/>
        <v>96</v>
      </c>
      <c r="B97" s="10"/>
      <c r="C97" s="10"/>
      <c r="D97" s="11"/>
      <c r="E97" s="15"/>
      <c r="F97" s="11"/>
      <c r="G97" s="11"/>
      <c r="H97" s="11"/>
      <c r="I97" s="11"/>
      <c r="J97" s="17">
        <f t="shared" si="2"/>
        <v>0</v>
      </c>
      <c r="K97" s="18">
        <f>IF(Berechnung!C97=1,"Bronze",IF(Berechnung!D97=1,"Silber",IF(Berechnung!E97=1,"Gold","")))</f>
      </c>
      <c r="L97" s="18"/>
      <c r="M97" s="18"/>
      <c r="N97" s="18"/>
      <c r="O97" s="18"/>
      <c r="P97" s="18"/>
    </row>
    <row r="98" spans="1:16" ht="12.75">
      <c r="A98" s="2">
        <f t="shared" si="3"/>
        <v>97</v>
      </c>
      <c r="B98" s="13"/>
      <c r="C98" s="13"/>
      <c r="D98" s="11"/>
      <c r="E98" s="9"/>
      <c r="F98" s="11"/>
      <c r="G98" s="11"/>
      <c r="H98" s="11"/>
      <c r="I98" s="11"/>
      <c r="J98" s="17">
        <f t="shared" si="2"/>
        <v>0</v>
      </c>
      <c r="K98" s="18">
        <f>IF(Berechnung!C98=1,"Bronze",IF(Berechnung!D98=1,"Silber",IF(Berechnung!E98=1,"Gold","")))</f>
      </c>
      <c r="L98" s="18"/>
      <c r="M98" s="18"/>
      <c r="N98" s="18"/>
      <c r="O98" s="18"/>
      <c r="P98" s="18"/>
    </row>
    <row r="99" spans="1:16" ht="12.75">
      <c r="A99" s="2">
        <f t="shared" si="3"/>
        <v>98</v>
      </c>
      <c r="B99" s="13"/>
      <c r="C99" s="13"/>
      <c r="D99" s="11"/>
      <c r="E99" s="9"/>
      <c r="F99" s="11"/>
      <c r="G99" s="11"/>
      <c r="H99" s="11"/>
      <c r="I99" s="11"/>
      <c r="J99" s="17">
        <f t="shared" si="2"/>
        <v>0</v>
      </c>
      <c r="K99" s="18">
        <f>IF(Berechnung!C99=1,"Bronze",IF(Berechnung!D99=1,"Silber",IF(Berechnung!E99=1,"Gold","")))</f>
      </c>
      <c r="L99" s="18"/>
      <c r="M99" s="18"/>
      <c r="N99" s="18"/>
      <c r="O99" s="18"/>
      <c r="P99" s="18"/>
    </row>
    <row r="100" spans="1:16" ht="12.75">
      <c r="A100" s="2">
        <f t="shared" si="3"/>
        <v>99</v>
      </c>
      <c r="B100" s="13"/>
      <c r="C100" s="13"/>
      <c r="D100" s="11"/>
      <c r="E100" s="9"/>
      <c r="F100" s="11"/>
      <c r="G100" s="11"/>
      <c r="H100" s="11"/>
      <c r="I100" s="11"/>
      <c r="J100" s="17">
        <f t="shared" si="2"/>
        <v>0</v>
      </c>
      <c r="K100" s="18">
        <f>IF(Berechnung!C100=1,"Bronze",IF(Berechnung!D100=1,"Silber",IF(Berechnung!E100=1,"Gold","")))</f>
      </c>
      <c r="L100" s="18"/>
      <c r="M100" s="18"/>
      <c r="N100" s="18"/>
      <c r="O100" s="18"/>
      <c r="P100" s="18"/>
    </row>
    <row r="101" spans="1:16" ht="12.75">
      <c r="A101" s="7">
        <f>A100+1</f>
        <v>100</v>
      </c>
      <c r="B101" s="13"/>
      <c r="C101" s="13"/>
      <c r="D101" s="11"/>
      <c r="E101" s="9"/>
      <c r="F101" s="11"/>
      <c r="G101" s="11"/>
      <c r="H101" s="11"/>
      <c r="I101" s="11"/>
      <c r="J101" s="17">
        <f t="shared" si="2"/>
        <v>0</v>
      </c>
      <c r="K101" s="18">
        <f>IF(Berechnung!C101=1,"Bronze",IF(Berechnung!D101=1,"Silber",IF(Berechnung!E101=1,"Gold","")))</f>
      </c>
      <c r="L101" s="18"/>
      <c r="M101" s="18"/>
      <c r="N101" s="18"/>
      <c r="O101" s="18"/>
      <c r="P101" s="18"/>
    </row>
    <row r="102" spans="1:16" ht="12.75">
      <c r="A102" s="7">
        <f aca="true" t="shared" si="4" ref="A102:A165">A101+1</f>
        <v>101</v>
      </c>
      <c r="B102" s="10"/>
      <c r="C102" s="16"/>
      <c r="D102" s="11"/>
      <c r="E102" s="15"/>
      <c r="F102" s="11"/>
      <c r="G102" s="11"/>
      <c r="H102" s="11"/>
      <c r="I102" s="11"/>
      <c r="J102" s="17">
        <f t="shared" si="2"/>
        <v>0</v>
      </c>
      <c r="K102" s="18">
        <f>IF(Berechnung!C102=1,"Bronze",IF(Berechnung!D102=1,"Silber",IF(Berechnung!E102=1,"Gold","")))</f>
      </c>
      <c r="L102" s="18"/>
      <c r="M102" s="18"/>
      <c r="N102" s="18"/>
      <c r="O102" s="18"/>
      <c r="P102" s="18"/>
    </row>
    <row r="103" spans="1:16" ht="12.75">
      <c r="A103" s="7">
        <f t="shared" si="4"/>
        <v>102</v>
      </c>
      <c r="B103" s="13"/>
      <c r="C103" s="13"/>
      <c r="D103" s="11"/>
      <c r="E103" s="9"/>
      <c r="F103" s="11"/>
      <c r="G103" s="11"/>
      <c r="H103" s="11"/>
      <c r="I103" s="11"/>
      <c r="J103" s="17">
        <f t="shared" si="2"/>
        <v>0</v>
      </c>
      <c r="K103" s="18">
        <f>IF(Berechnung!C103=1,"Bronze",IF(Berechnung!D103=1,"Silber",IF(Berechnung!E103=1,"Gold","")))</f>
      </c>
      <c r="L103" s="18"/>
      <c r="M103" s="18"/>
      <c r="N103" s="18"/>
      <c r="O103" s="18"/>
      <c r="P103" s="18"/>
    </row>
    <row r="104" spans="1:16" ht="12.75">
      <c r="A104" s="7">
        <f t="shared" si="4"/>
        <v>103</v>
      </c>
      <c r="B104" s="13"/>
      <c r="C104" s="13"/>
      <c r="D104" s="11"/>
      <c r="E104" s="9"/>
      <c r="F104" s="11"/>
      <c r="G104" s="11"/>
      <c r="H104" s="11"/>
      <c r="I104" s="11"/>
      <c r="J104" s="17">
        <f t="shared" si="2"/>
        <v>0</v>
      </c>
      <c r="K104" s="18">
        <f>IF(Berechnung!C104=1,"Bronze",IF(Berechnung!D104=1,"Silber",IF(Berechnung!E104=1,"Gold","")))</f>
      </c>
      <c r="L104" s="18"/>
      <c r="M104" s="18"/>
      <c r="N104" s="18"/>
      <c r="O104" s="18"/>
      <c r="P104" s="18"/>
    </row>
    <row r="105" spans="1:16" ht="12.75">
      <c r="A105" s="7">
        <f t="shared" si="4"/>
        <v>104</v>
      </c>
      <c r="B105" s="13"/>
      <c r="C105" s="13"/>
      <c r="D105" s="11"/>
      <c r="E105" s="15"/>
      <c r="F105" s="11"/>
      <c r="G105" s="11"/>
      <c r="H105" s="11"/>
      <c r="I105" s="11"/>
      <c r="J105" s="17">
        <f t="shared" si="2"/>
        <v>0</v>
      </c>
      <c r="K105" s="18">
        <f>IF(Berechnung!C105=1,"Bronze",IF(Berechnung!D105=1,"Silber",IF(Berechnung!E105=1,"Gold","")))</f>
      </c>
      <c r="L105" s="18"/>
      <c r="M105" s="18"/>
      <c r="N105" s="18"/>
      <c r="O105" s="18"/>
      <c r="P105" s="18"/>
    </row>
    <row r="106" spans="1:16" ht="12.75">
      <c r="A106" s="7">
        <f t="shared" si="4"/>
        <v>105</v>
      </c>
      <c r="B106" s="13"/>
      <c r="C106" s="13"/>
      <c r="D106" s="11"/>
      <c r="E106" s="9"/>
      <c r="F106" s="11"/>
      <c r="G106" s="11"/>
      <c r="H106" s="11"/>
      <c r="I106" s="11"/>
      <c r="J106" s="17">
        <f t="shared" si="2"/>
        <v>0</v>
      </c>
      <c r="K106" s="18">
        <f>IF(Berechnung!C106=1,"Bronze",IF(Berechnung!D106=1,"Silber",IF(Berechnung!E106=1,"Gold","")))</f>
      </c>
      <c r="L106" s="18"/>
      <c r="M106" s="18"/>
      <c r="N106" s="18"/>
      <c r="O106" s="18"/>
      <c r="P106" s="18"/>
    </row>
    <row r="107" spans="1:16" ht="12.75">
      <c r="A107" s="7">
        <f t="shared" si="4"/>
        <v>106</v>
      </c>
      <c r="B107" s="13"/>
      <c r="C107" s="13"/>
      <c r="D107" s="11"/>
      <c r="E107" s="15"/>
      <c r="F107" s="11"/>
      <c r="G107" s="11"/>
      <c r="H107" s="11"/>
      <c r="I107" s="11"/>
      <c r="J107" s="17">
        <f t="shared" si="2"/>
        <v>0</v>
      </c>
      <c r="K107" s="18">
        <f>IF(Berechnung!C107=1,"Bronze",IF(Berechnung!D107=1,"Silber",IF(Berechnung!E107=1,"Gold","")))</f>
      </c>
      <c r="L107" s="18"/>
      <c r="M107" s="18"/>
      <c r="N107" s="18"/>
      <c r="O107" s="18"/>
      <c r="P107" s="18"/>
    </row>
    <row r="108" spans="1:16" ht="12.75">
      <c r="A108" s="7">
        <f t="shared" si="4"/>
        <v>107</v>
      </c>
      <c r="B108" s="10"/>
      <c r="C108" s="10"/>
      <c r="D108" s="11"/>
      <c r="E108" s="15"/>
      <c r="F108" s="11"/>
      <c r="G108" s="11"/>
      <c r="H108" s="11"/>
      <c r="I108" s="11"/>
      <c r="J108" s="17">
        <f t="shared" si="2"/>
        <v>0</v>
      </c>
      <c r="K108" s="18">
        <f>IF(Berechnung!C108=1,"Bronze",IF(Berechnung!D108=1,"Silber",IF(Berechnung!E108=1,"Gold","")))</f>
      </c>
      <c r="L108" s="18"/>
      <c r="M108" s="18"/>
      <c r="N108" s="18"/>
      <c r="O108" s="18"/>
      <c r="P108" s="18"/>
    </row>
    <row r="109" spans="1:16" ht="12.75">
      <c r="A109" s="7">
        <f t="shared" si="4"/>
        <v>108</v>
      </c>
      <c r="B109" s="13"/>
      <c r="C109" s="13"/>
      <c r="D109" s="11"/>
      <c r="E109" s="9"/>
      <c r="F109" s="11"/>
      <c r="G109" s="11"/>
      <c r="H109" s="11"/>
      <c r="I109" s="11"/>
      <c r="J109" s="17">
        <f t="shared" si="2"/>
        <v>0</v>
      </c>
      <c r="K109" s="18">
        <f>IF(Berechnung!C109=1,"Bronze",IF(Berechnung!D109=1,"Silber",IF(Berechnung!E109=1,"Gold","")))</f>
      </c>
      <c r="L109" s="18"/>
      <c r="M109" s="18"/>
      <c r="N109" s="18"/>
      <c r="O109" s="18"/>
      <c r="P109" s="18"/>
    </row>
    <row r="110" spans="1:16" ht="12.75">
      <c r="A110" s="7">
        <f t="shared" si="4"/>
        <v>109</v>
      </c>
      <c r="B110" s="13"/>
      <c r="C110" s="13"/>
      <c r="D110" s="11"/>
      <c r="E110" s="9"/>
      <c r="F110" s="11"/>
      <c r="G110" s="11"/>
      <c r="H110" s="11"/>
      <c r="I110" s="11"/>
      <c r="J110" s="17">
        <f t="shared" si="2"/>
        <v>0</v>
      </c>
      <c r="K110" s="18">
        <f>IF(Berechnung!C110=1,"Bronze",IF(Berechnung!D110=1,"Silber",IF(Berechnung!E110=1,"Gold","")))</f>
      </c>
      <c r="L110" s="18"/>
      <c r="M110" s="18"/>
      <c r="N110" s="18"/>
      <c r="O110" s="18"/>
      <c r="P110" s="18"/>
    </row>
    <row r="111" spans="1:16" ht="12.75">
      <c r="A111" s="7">
        <f t="shared" si="4"/>
        <v>110</v>
      </c>
      <c r="B111" s="13"/>
      <c r="C111" s="13"/>
      <c r="D111" s="11"/>
      <c r="E111" s="9"/>
      <c r="F111" s="11"/>
      <c r="G111" s="11"/>
      <c r="H111" s="11"/>
      <c r="I111" s="11"/>
      <c r="J111" s="17">
        <f t="shared" si="2"/>
        <v>0</v>
      </c>
      <c r="K111" s="18">
        <f>IF(Berechnung!C111=1,"Bronze",IF(Berechnung!D111=1,"Silber",IF(Berechnung!E111=1,"Gold","")))</f>
      </c>
      <c r="L111" s="18"/>
      <c r="M111" s="18"/>
      <c r="N111" s="18"/>
      <c r="O111" s="18"/>
      <c r="P111" s="18"/>
    </row>
    <row r="112" spans="1:16" ht="12.75">
      <c r="A112" s="7">
        <f t="shared" si="4"/>
        <v>111</v>
      </c>
      <c r="B112" s="10"/>
      <c r="C112" s="10"/>
      <c r="D112" s="11"/>
      <c r="E112" s="15"/>
      <c r="F112" s="11"/>
      <c r="G112" s="11"/>
      <c r="H112" s="11"/>
      <c r="I112" s="11"/>
      <c r="J112" s="17">
        <f t="shared" si="2"/>
        <v>0</v>
      </c>
      <c r="K112" s="18">
        <f>IF(Berechnung!C112=1,"Bronze",IF(Berechnung!D112=1,"Silber",IF(Berechnung!E112=1,"Gold","")))</f>
      </c>
      <c r="L112" s="18"/>
      <c r="M112" s="18"/>
      <c r="N112" s="18"/>
      <c r="O112" s="18"/>
      <c r="P112" s="18"/>
    </row>
    <row r="113" spans="1:16" ht="12.75">
      <c r="A113" s="7">
        <f t="shared" si="4"/>
        <v>112</v>
      </c>
      <c r="B113" s="10"/>
      <c r="C113" s="10"/>
      <c r="D113" s="11"/>
      <c r="E113" s="15"/>
      <c r="F113" s="11"/>
      <c r="G113" s="11"/>
      <c r="H113" s="11"/>
      <c r="I113" s="11"/>
      <c r="J113" s="17">
        <f t="shared" si="2"/>
        <v>0</v>
      </c>
      <c r="K113" s="18">
        <f>IF(Berechnung!C113=1,"Bronze",IF(Berechnung!D113=1,"Silber",IF(Berechnung!E113=1,"Gold","")))</f>
      </c>
      <c r="L113" s="18"/>
      <c r="M113" s="18"/>
      <c r="N113" s="18"/>
      <c r="O113" s="18"/>
      <c r="P113" s="18"/>
    </row>
    <row r="114" spans="1:16" ht="12.75">
      <c r="A114" s="7">
        <f t="shared" si="4"/>
        <v>113</v>
      </c>
      <c r="B114" s="10"/>
      <c r="C114" s="10"/>
      <c r="D114" s="11"/>
      <c r="E114" s="15"/>
      <c r="F114" s="11"/>
      <c r="G114" s="11"/>
      <c r="H114" s="11"/>
      <c r="I114" s="11"/>
      <c r="J114" s="17">
        <f t="shared" si="2"/>
        <v>0</v>
      </c>
      <c r="K114" s="18">
        <f>IF(Berechnung!C114=1,"Bronze",IF(Berechnung!D114=1,"Silber",IF(Berechnung!E114=1,"Gold","")))</f>
      </c>
      <c r="L114" s="18"/>
      <c r="M114" s="18"/>
      <c r="N114" s="18"/>
      <c r="O114" s="18"/>
      <c r="P114" s="18"/>
    </row>
    <row r="115" spans="1:16" ht="12.75">
      <c r="A115" s="7">
        <f t="shared" si="4"/>
        <v>114</v>
      </c>
      <c r="B115" s="10"/>
      <c r="C115" s="10"/>
      <c r="D115" s="11"/>
      <c r="E115" s="15"/>
      <c r="F115" s="11"/>
      <c r="G115" s="11"/>
      <c r="H115" s="11"/>
      <c r="I115" s="11"/>
      <c r="J115" s="17">
        <f t="shared" si="2"/>
        <v>0</v>
      </c>
      <c r="K115" s="18">
        <f>IF(Berechnung!C115=1,"Bronze",IF(Berechnung!D115=1,"Silber",IF(Berechnung!E115=1,"Gold","")))</f>
      </c>
      <c r="L115" s="18"/>
      <c r="M115" s="18"/>
      <c r="N115" s="18"/>
      <c r="O115" s="18"/>
      <c r="P115" s="18"/>
    </row>
    <row r="116" spans="1:16" ht="12.75">
      <c r="A116" s="7">
        <f t="shared" si="4"/>
        <v>115</v>
      </c>
      <c r="B116" s="10"/>
      <c r="C116" s="10"/>
      <c r="D116" s="11"/>
      <c r="E116" s="15"/>
      <c r="F116" s="11"/>
      <c r="G116" s="11"/>
      <c r="H116" s="11"/>
      <c r="I116" s="11"/>
      <c r="J116" s="17">
        <f t="shared" si="2"/>
        <v>0</v>
      </c>
      <c r="K116" s="18">
        <f>IF(Berechnung!C116=1,"Bronze",IF(Berechnung!D116=1,"Silber",IF(Berechnung!E116=1,"Gold","")))</f>
      </c>
      <c r="L116" s="18"/>
      <c r="M116" s="18"/>
      <c r="N116" s="18"/>
      <c r="O116" s="18"/>
      <c r="P116" s="18"/>
    </row>
    <row r="117" spans="1:16" ht="12.75">
      <c r="A117" s="7">
        <f t="shared" si="4"/>
        <v>116</v>
      </c>
      <c r="B117" s="10"/>
      <c r="C117" s="10"/>
      <c r="D117" s="11"/>
      <c r="E117" s="15"/>
      <c r="F117" s="11"/>
      <c r="G117" s="11"/>
      <c r="H117" s="11"/>
      <c r="I117" s="11"/>
      <c r="J117" s="17">
        <f t="shared" si="2"/>
        <v>0</v>
      </c>
      <c r="K117" s="18">
        <f>IF(Berechnung!C117=1,"Bronze",IF(Berechnung!D117=1,"Silber",IF(Berechnung!E117=1,"Gold","")))</f>
      </c>
      <c r="L117" s="18"/>
      <c r="M117" s="18"/>
      <c r="N117" s="18"/>
      <c r="O117" s="18"/>
      <c r="P117" s="18"/>
    </row>
    <row r="118" spans="1:16" ht="12.75">
      <c r="A118" s="7">
        <f t="shared" si="4"/>
        <v>117</v>
      </c>
      <c r="B118" s="10"/>
      <c r="C118" s="10"/>
      <c r="D118" s="11"/>
      <c r="E118" s="15"/>
      <c r="F118" s="11"/>
      <c r="G118" s="11"/>
      <c r="H118" s="11"/>
      <c r="I118" s="11"/>
      <c r="J118" s="17">
        <f t="shared" si="2"/>
        <v>0</v>
      </c>
      <c r="K118" s="18">
        <f>IF(Berechnung!C118=1,"Bronze",IF(Berechnung!D118=1,"Silber",IF(Berechnung!E118=1,"Gold","")))</f>
      </c>
      <c r="L118" s="18"/>
      <c r="M118" s="18"/>
      <c r="N118" s="18"/>
      <c r="O118" s="18"/>
      <c r="P118" s="18"/>
    </row>
    <row r="119" spans="1:16" ht="12.75">
      <c r="A119" s="7">
        <f t="shared" si="4"/>
        <v>118</v>
      </c>
      <c r="B119" s="10"/>
      <c r="C119" s="10"/>
      <c r="D119" s="11"/>
      <c r="E119" s="15"/>
      <c r="F119" s="11"/>
      <c r="G119" s="11"/>
      <c r="H119" s="11"/>
      <c r="I119" s="11"/>
      <c r="J119" s="17">
        <f t="shared" si="2"/>
        <v>0</v>
      </c>
      <c r="K119" s="18">
        <f>IF(Berechnung!C119=1,"Bronze",IF(Berechnung!D119=1,"Silber",IF(Berechnung!E119=1,"Gold","")))</f>
      </c>
      <c r="L119" s="18"/>
      <c r="M119" s="18"/>
      <c r="N119" s="18"/>
      <c r="O119" s="18"/>
      <c r="P119" s="18"/>
    </row>
    <row r="120" spans="1:16" ht="12.75">
      <c r="A120" s="7">
        <f t="shared" si="4"/>
        <v>119</v>
      </c>
      <c r="B120" s="10"/>
      <c r="C120" s="10"/>
      <c r="D120" s="11"/>
      <c r="E120" s="15"/>
      <c r="F120" s="11"/>
      <c r="G120" s="11"/>
      <c r="H120" s="11"/>
      <c r="I120" s="11"/>
      <c r="J120" s="17">
        <f t="shared" si="2"/>
        <v>0</v>
      </c>
      <c r="K120" s="18">
        <f>IF(Berechnung!C120=1,"Bronze",IF(Berechnung!D120=1,"Silber",IF(Berechnung!E120=1,"Gold","")))</f>
      </c>
      <c r="L120" s="18"/>
      <c r="M120" s="18"/>
      <c r="N120" s="18"/>
      <c r="O120" s="18"/>
      <c r="P120" s="18"/>
    </row>
    <row r="121" spans="1:16" ht="12.75">
      <c r="A121" s="7">
        <f t="shared" si="4"/>
        <v>120</v>
      </c>
      <c r="B121" s="10"/>
      <c r="C121" s="10"/>
      <c r="D121" s="11"/>
      <c r="E121" s="15"/>
      <c r="F121" s="11"/>
      <c r="G121" s="11"/>
      <c r="H121" s="11"/>
      <c r="I121" s="11"/>
      <c r="J121" s="17">
        <f t="shared" si="2"/>
        <v>0</v>
      </c>
      <c r="K121" s="18">
        <f>IF(Berechnung!C121=1,"Bronze",IF(Berechnung!D121=1,"Silber",IF(Berechnung!E121=1,"Gold","")))</f>
      </c>
      <c r="L121" s="18"/>
      <c r="M121" s="18"/>
      <c r="N121" s="18"/>
      <c r="O121" s="18"/>
      <c r="P121" s="18"/>
    </row>
    <row r="122" spans="1:16" ht="12.75">
      <c r="A122" s="7">
        <f t="shared" si="4"/>
        <v>121</v>
      </c>
      <c r="B122" s="10"/>
      <c r="C122" s="10"/>
      <c r="D122" s="11"/>
      <c r="E122" s="15"/>
      <c r="F122" s="11"/>
      <c r="G122" s="11"/>
      <c r="H122" s="11"/>
      <c r="I122" s="11"/>
      <c r="J122" s="17">
        <f t="shared" si="2"/>
        <v>0</v>
      </c>
      <c r="K122" s="18">
        <f>IF(Berechnung!C122=1,"Bronze",IF(Berechnung!D122=1,"Silber",IF(Berechnung!E122=1,"Gold","")))</f>
      </c>
      <c r="L122" s="18"/>
      <c r="M122" s="18"/>
      <c r="N122" s="18"/>
      <c r="O122" s="18"/>
      <c r="P122" s="18"/>
    </row>
    <row r="123" spans="1:16" ht="12.75">
      <c r="A123" s="7">
        <f t="shared" si="4"/>
        <v>122</v>
      </c>
      <c r="B123" s="10"/>
      <c r="C123" s="10"/>
      <c r="D123" s="11"/>
      <c r="E123" s="15"/>
      <c r="F123" s="11"/>
      <c r="G123" s="11"/>
      <c r="H123" s="11"/>
      <c r="I123" s="11"/>
      <c r="J123" s="17">
        <f t="shared" si="2"/>
        <v>0</v>
      </c>
      <c r="K123" s="18">
        <f>IF(Berechnung!C123=1,"Bronze",IF(Berechnung!D123=1,"Silber",IF(Berechnung!E123=1,"Gold","")))</f>
      </c>
      <c r="L123" s="18"/>
      <c r="M123" s="18"/>
      <c r="N123" s="18"/>
      <c r="O123" s="18"/>
      <c r="P123" s="18"/>
    </row>
    <row r="124" spans="1:16" ht="12.75">
      <c r="A124" s="7">
        <f t="shared" si="4"/>
        <v>123</v>
      </c>
      <c r="B124" s="10"/>
      <c r="C124" s="10"/>
      <c r="D124" s="11"/>
      <c r="E124" s="15"/>
      <c r="F124" s="11"/>
      <c r="G124" s="11"/>
      <c r="H124" s="11"/>
      <c r="I124" s="11"/>
      <c r="J124" s="17">
        <f t="shared" si="2"/>
        <v>0</v>
      </c>
      <c r="K124" s="18">
        <f>IF(Berechnung!C124=1,"Bronze",IF(Berechnung!D124=1,"Silber",IF(Berechnung!E124=1,"Gold","")))</f>
      </c>
      <c r="L124" s="18"/>
      <c r="M124" s="18"/>
      <c r="N124" s="18"/>
      <c r="O124" s="18"/>
      <c r="P124" s="18"/>
    </row>
    <row r="125" spans="1:16" ht="12.75">
      <c r="A125" s="7">
        <f t="shared" si="4"/>
        <v>124</v>
      </c>
      <c r="B125" s="10"/>
      <c r="C125" s="10"/>
      <c r="D125" s="11"/>
      <c r="E125" s="15"/>
      <c r="F125" s="11"/>
      <c r="G125" s="11"/>
      <c r="H125" s="11"/>
      <c r="I125" s="11"/>
      <c r="J125" s="17">
        <f t="shared" si="2"/>
        <v>0</v>
      </c>
      <c r="K125" s="18">
        <f>IF(Berechnung!C125=1,"Bronze",IF(Berechnung!D125=1,"Silber",IF(Berechnung!E125=1,"Gold","")))</f>
      </c>
      <c r="L125" s="18"/>
      <c r="M125" s="18"/>
      <c r="N125" s="18"/>
      <c r="O125" s="18"/>
      <c r="P125" s="18"/>
    </row>
    <row r="126" spans="1:16" ht="12.75">
      <c r="A126" s="7">
        <f t="shared" si="4"/>
        <v>125</v>
      </c>
      <c r="B126" s="10"/>
      <c r="C126" s="10"/>
      <c r="D126" s="11"/>
      <c r="E126" s="15"/>
      <c r="F126" s="11"/>
      <c r="G126" s="11"/>
      <c r="H126" s="11"/>
      <c r="I126" s="11"/>
      <c r="J126" s="17">
        <f t="shared" si="2"/>
        <v>0</v>
      </c>
      <c r="K126" s="18">
        <f>IF(Berechnung!C126=1,"Bronze",IF(Berechnung!D126=1,"Silber",IF(Berechnung!E126=1,"Gold","")))</f>
      </c>
      <c r="L126" s="18"/>
      <c r="M126" s="18"/>
      <c r="N126" s="18"/>
      <c r="O126" s="18"/>
      <c r="P126" s="18"/>
    </row>
    <row r="127" spans="1:16" ht="12.75">
      <c r="A127" s="7">
        <f t="shared" si="4"/>
        <v>126</v>
      </c>
      <c r="B127" s="10"/>
      <c r="C127" s="10"/>
      <c r="D127" s="11"/>
      <c r="E127" s="15"/>
      <c r="F127" s="11"/>
      <c r="G127" s="11"/>
      <c r="H127" s="11"/>
      <c r="I127" s="11"/>
      <c r="J127" s="17">
        <f t="shared" si="2"/>
        <v>0</v>
      </c>
      <c r="K127" s="18">
        <f>IF(Berechnung!C127=1,"Bronze",IF(Berechnung!D127=1,"Silber",IF(Berechnung!E127=1,"Gold","")))</f>
      </c>
      <c r="L127" s="18"/>
      <c r="M127" s="18"/>
      <c r="N127" s="18"/>
      <c r="O127" s="18"/>
      <c r="P127" s="18"/>
    </row>
    <row r="128" spans="1:16" ht="12.75">
      <c r="A128" s="7">
        <f t="shared" si="4"/>
        <v>127</v>
      </c>
      <c r="B128" s="10"/>
      <c r="C128" s="10"/>
      <c r="D128" s="11"/>
      <c r="E128" s="15"/>
      <c r="F128" s="11"/>
      <c r="G128" s="11"/>
      <c r="H128" s="11"/>
      <c r="I128" s="11"/>
      <c r="J128" s="17">
        <f t="shared" si="2"/>
        <v>0</v>
      </c>
      <c r="K128" s="18">
        <f>IF(Berechnung!C128=1,"Bronze",IF(Berechnung!D128=1,"Silber",IF(Berechnung!E128=1,"Gold","")))</f>
      </c>
      <c r="L128" s="18"/>
      <c r="M128" s="18"/>
      <c r="N128" s="18"/>
      <c r="O128" s="18"/>
      <c r="P128" s="18"/>
    </row>
    <row r="129" spans="1:16" ht="12.75">
      <c r="A129" s="7">
        <f t="shared" si="4"/>
        <v>128</v>
      </c>
      <c r="B129" s="10"/>
      <c r="C129" s="10"/>
      <c r="D129" s="11"/>
      <c r="E129" s="15"/>
      <c r="F129" s="11"/>
      <c r="G129" s="11"/>
      <c r="H129" s="11"/>
      <c r="I129" s="11"/>
      <c r="J129" s="17">
        <f t="shared" si="2"/>
        <v>0</v>
      </c>
      <c r="K129" s="18">
        <f>IF(Berechnung!C129=1,"Bronze",IF(Berechnung!D129=1,"Silber",IF(Berechnung!E129=1,"Gold","")))</f>
      </c>
      <c r="L129" s="18"/>
      <c r="M129" s="18"/>
      <c r="N129" s="18"/>
      <c r="O129" s="18"/>
      <c r="P129" s="18"/>
    </row>
    <row r="130" spans="1:16" ht="12.75">
      <c r="A130" s="7">
        <f t="shared" si="4"/>
        <v>129</v>
      </c>
      <c r="B130" s="10"/>
      <c r="C130" s="10"/>
      <c r="D130" s="11"/>
      <c r="E130" s="15"/>
      <c r="F130" s="11"/>
      <c r="G130" s="11"/>
      <c r="H130" s="11"/>
      <c r="I130" s="11"/>
      <c r="J130" s="17">
        <f aca="true" t="shared" si="5" ref="J130:J193">SUM(G130:I130)</f>
        <v>0</v>
      </c>
      <c r="K130" s="18">
        <f>IF(Berechnung!C130=1,"Bronze",IF(Berechnung!D130=1,"Silber",IF(Berechnung!E130=1,"Gold","")))</f>
      </c>
      <c r="L130" s="18"/>
      <c r="M130" s="18"/>
      <c r="N130" s="18"/>
      <c r="O130" s="18"/>
      <c r="P130" s="18"/>
    </row>
    <row r="131" spans="1:16" ht="12.75">
      <c r="A131" s="7">
        <f t="shared" si="4"/>
        <v>130</v>
      </c>
      <c r="B131" s="10"/>
      <c r="C131" s="10"/>
      <c r="D131" s="11"/>
      <c r="E131" s="15"/>
      <c r="F131" s="11"/>
      <c r="G131" s="11"/>
      <c r="H131" s="11"/>
      <c r="I131" s="11"/>
      <c r="J131" s="17">
        <f t="shared" si="5"/>
        <v>0</v>
      </c>
      <c r="K131" s="18">
        <f>IF(Berechnung!C131=1,"Bronze",IF(Berechnung!D131=1,"Silber",IF(Berechnung!E131=1,"Gold","")))</f>
      </c>
      <c r="L131" s="18"/>
      <c r="M131" s="18"/>
      <c r="N131" s="18"/>
      <c r="O131" s="18"/>
      <c r="P131" s="18"/>
    </row>
    <row r="132" spans="1:16" ht="12.75">
      <c r="A132" s="7">
        <f t="shared" si="4"/>
        <v>131</v>
      </c>
      <c r="B132" s="10"/>
      <c r="C132" s="10"/>
      <c r="D132" s="11"/>
      <c r="E132" s="15"/>
      <c r="F132" s="11"/>
      <c r="G132" s="11"/>
      <c r="H132" s="11"/>
      <c r="I132" s="11"/>
      <c r="J132" s="17">
        <f t="shared" si="5"/>
        <v>0</v>
      </c>
      <c r="K132" s="18">
        <f>IF(Berechnung!C132=1,"Bronze",IF(Berechnung!D132=1,"Silber",IF(Berechnung!E132=1,"Gold","")))</f>
      </c>
      <c r="L132" s="18"/>
      <c r="M132" s="18"/>
      <c r="N132" s="18"/>
      <c r="O132" s="18"/>
      <c r="P132" s="18"/>
    </row>
    <row r="133" spans="1:16" ht="12.75">
      <c r="A133" s="7">
        <f t="shared" si="4"/>
        <v>132</v>
      </c>
      <c r="B133" s="10"/>
      <c r="C133" s="10"/>
      <c r="D133" s="11"/>
      <c r="E133" s="15"/>
      <c r="F133" s="11"/>
      <c r="G133" s="11"/>
      <c r="H133" s="11"/>
      <c r="I133" s="11"/>
      <c r="J133" s="17">
        <f t="shared" si="5"/>
        <v>0</v>
      </c>
      <c r="K133" s="18">
        <f>IF(Berechnung!C133=1,"Bronze",IF(Berechnung!D133=1,"Silber",IF(Berechnung!E133=1,"Gold","")))</f>
      </c>
      <c r="L133" s="18"/>
      <c r="M133" s="18"/>
      <c r="N133" s="18"/>
      <c r="O133" s="18"/>
      <c r="P133" s="18"/>
    </row>
    <row r="134" spans="1:16" ht="12.75">
      <c r="A134" s="7">
        <f t="shared" si="4"/>
        <v>133</v>
      </c>
      <c r="B134" s="10"/>
      <c r="C134" s="10"/>
      <c r="D134" s="11"/>
      <c r="E134" s="15"/>
      <c r="F134" s="11"/>
      <c r="G134" s="11"/>
      <c r="H134" s="11"/>
      <c r="I134" s="11"/>
      <c r="J134" s="17">
        <f t="shared" si="5"/>
        <v>0</v>
      </c>
      <c r="K134" s="18">
        <f>IF(Berechnung!C134=1,"Bronze",IF(Berechnung!D134=1,"Silber",IF(Berechnung!E134=1,"Gold","")))</f>
      </c>
      <c r="L134" s="18"/>
      <c r="M134" s="18"/>
      <c r="N134" s="18"/>
      <c r="O134" s="18"/>
      <c r="P134" s="18"/>
    </row>
    <row r="135" spans="1:16" ht="12.75">
      <c r="A135" s="7">
        <f t="shared" si="4"/>
        <v>134</v>
      </c>
      <c r="B135" s="10"/>
      <c r="C135" s="10"/>
      <c r="D135" s="11"/>
      <c r="E135" s="15"/>
      <c r="F135" s="11"/>
      <c r="G135" s="11"/>
      <c r="H135" s="11"/>
      <c r="I135" s="11"/>
      <c r="J135" s="17">
        <f t="shared" si="5"/>
        <v>0</v>
      </c>
      <c r="K135" s="18">
        <f>IF(Berechnung!C135=1,"Bronze",IF(Berechnung!D135=1,"Silber",IF(Berechnung!E135=1,"Gold","")))</f>
      </c>
      <c r="L135" s="18"/>
      <c r="M135" s="18"/>
      <c r="N135" s="18"/>
      <c r="O135" s="18"/>
      <c r="P135" s="18"/>
    </row>
    <row r="136" spans="1:16" ht="12.75">
      <c r="A136" s="7">
        <f t="shared" si="4"/>
        <v>135</v>
      </c>
      <c r="B136" s="10"/>
      <c r="C136" s="10"/>
      <c r="D136" s="11"/>
      <c r="E136" s="15"/>
      <c r="F136" s="11"/>
      <c r="G136" s="11"/>
      <c r="H136" s="11"/>
      <c r="I136" s="11"/>
      <c r="J136" s="17">
        <f t="shared" si="5"/>
        <v>0</v>
      </c>
      <c r="K136" s="18">
        <f>IF(Berechnung!C136=1,"Bronze",IF(Berechnung!D136=1,"Silber",IF(Berechnung!E136=1,"Gold","")))</f>
      </c>
      <c r="L136" s="18"/>
      <c r="M136" s="18"/>
      <c r="N136" s="18"/>
      <c r="O136" s="18"/>
      <c r="P136" s="18"/>
    </row>
    <row r="137" spans="1:16" ht="12.75">
      <c r="A137" s="7">
        <f t="shared" si="4"/>
        <v>136</v>
      </c>
      <c r="B137" s="10"/>
      <c r="C137" s="10"/>
      <c r="D137" s="11"/>
      <c r="E137" s="15"/>
      <c r="F137" s="11"/>
      <c r="G137" s="11"/>
      <c r="H137" s="11"/>
      <c r="I137" s="11"/>
      <c r="J137" s="17">
        <f t="shared" si="5"/>
        <v>0</v>
      </c>
      <c r="K137" s="18">
        <f>IF(Berechnung!C137=1,"Bronze",IF(Berechnung!D137=1,"Silber",IF(Berechnung!E137=1,"Gold","")))</f>
      </c>
      <c r="L137" s="18"/>
      <c r="M137" s="18"/>
      <c r="N137" s="18"/>
      <c r="O137" s="18"/>
      <c r="P137" s="18"/>
    </row>
    <row r="138" spans="1:16" ht="12.75">
      <c r="A138" s="7">
        <f t="shared" si="4"/>
        <v>137</v>
      </c>
      <c r="B138" s="10"/>
      <c r="C138" s="10"/>
      <c r="D138" s="11"/>
      <c r="E138" s="15"/>
      <c r="F138" s="11"/>
      <c r="G138" s="11"/>
      <c r="H138" s="11"/>
      <c r="I138" s="11"/>
      <c r="J138" s="17">
        <f t="shared" si="5"/>
        <v>0</v>
      </c>
      <c r="K138" s="18">
        <f>IF(Berechnung!C138=1,"Bronze",IF(Berechnung!D138=1,"Silber",IF(Berechnung!E138=1,"Gold","")))</f>
      </c>
      <c r="L138" s="18"/>
      <c r="M138" s="18"/>
      <c r="N138" s="18"/>
      <c r="O138" s="18"/>
      <c r="P138" s="18"/>
    </row>
    <row r="139" spans="1:16" ht="12.75">
      <c r="A139" s="7">
        <f t="shared" si="4"/>
        <v>138</v>
      </c>
      <c r="B139" s="10"/>
      <c r="C139" s="10"/>
      <c r="D139" s="11"/>
      <c r="E139" s="15"/>
      <c r="F139" s="11"/>
      <c r="G139" s="11"/>
      <c r="H139" s="11"/>
      <c r="I139" s="11"/>
      <c r="J139" s="17">
        <f t="shared" si="5"/>
        <v>0</v>
      </c>
      <c r="K139" s="18">
        <f>IF(Berechnung!C139=1,"Bronze",IF(Berechnung!D139=1,"Silber",IF(Berechnung!E139=1,"Gold","")))</f>
      </c>
      <c r="L139" s="18"/>
      <c r="M139" s="18"/>
      <c r="N139" s="18"/>
      <c r="O139" s="18"/>
      <c r="P139" s="18"/>
    </row>
    <row r="140" spans="1:16" ht="12.75">
      <c r="A140" s="7">
        <f t="shared" si="4"/>
        <v>139</v>
      </c>
      <c r="B140" s="10"/>
      <c r="C140" s="10"/>
      <c r="D140" s="11"/>
      <c r="E140" s="15"/>
      <c r="F140" s="11"/>
      <c r="G140" s="11"/>
      <c r="H140" s="11"/>
      <c r="I140" s="11"/>
      <c r="J140" s="17">
        <f t="shared" si="5"/>
        <v>0</v>
      </c>
      <c r="K140" s="18">
        <f>IF(Berechnung!C140=1,"Bronze",IF(Berechnung!D140=1,"Silber",IF(Berechnung!E140=1,"Gold","")))</f>
      </c>
      <c r="L140" s="18"/>
      <c r="M140" s="18"/>
      <c r="N140" s="18"/>
      <c r="O140" s="18"/>
      <c r="P140" s="18"/>
    </row>
    <row r="141" spans="1:16" ht="12.75">
      <c r="A141" s="7">
        <f t="shared" si="4"/>
        <v>140</v>
      </c>
      <c r="B141" s="10"/>
      <c r="C141" s="10"/>
      <c r="D141" s="11"/>
      <c r="E141" s="15"/>
      <c r="F141" s="11"/>
      <c r="G141" s="11"/>
      <c r="H141" s="11"/>
      <c r="I141" s="11"/>
      <c r="J141" s="17">
        <f t="shared" si="5"/>
        <v>0</v>
      </c>
      <c r="K141" s="18">
        <f>IF(Berechnung!C141=1,"Bronze",IF(Berechnung!D141=1,"Silber",IF(Berechnung!E141=1,"Gold","")))</f>
      </c>
      <c r="L141" s="18"/>
      <c r="M141" s="18"/>
      <c r="N141" s="18"/>
      <c r="O141" s="18"/>
      <c r="P141" s="18"/>
    </row>
    <row r="142" spans="1:16" ht="12.75">
      <c r="A142" s="7">
        <f t="shared" si="4"/>
        <v>141</v>
      </c>
      <c r="B142" s="10"/>
      <c r="C142" s="10"/>
      <c r="D142" s="11"/>
      <c r="E142" s="15"/>
      <c r="F142" s="11"/>
      <c r="G142" s="11"/>
      <c r="H142" s="11"/>
      <c r="I142" s="11"/>
      <c r="J142" s="17">
        <f t="shared" si="5"/>
        <v>0</v>
      </c>
      <c r="K142" s="18">
        <f>IF(Berechnung!C142=1,"Bronze",IF(Berechnung!D142=1,"Silber",IF(Berechnung!E142=1,"Gold","")))</f>
      </c>
      <c r="L142" s="18"/>
      <c r="M142" s="18"/>
      <c r="N142" s="18"/>
      <c r="O142" s="18"/>
      <c r="P142" s="18"/>
    </row>
    <row r="143" spans="1:16" ht="12.75">
      <c r="A143" s="7">
        <f t="shared" si="4"/>
        <v>142</v>
      </c>
      <c r="B143" s="10"/>
      <c r="C143" s="10"/>
      <c r="D143" s="11"/>
      <c r="E143" s="15"/>
      <c r="F143" s="11"/>
      <c r="G143" s="11"/>
      <c r="H143" s="11"/>
      <c r="I143" s="11"/>
      <c r="J143" s="17">
        <f t="shared" si="5"/>
        <v>0</v>
      </c>
      <c r="K143" s="18">
        <f>IF(Berechnung!C143=1,"Bronze",IF(Berechnung!D143=1,"Silber",IF(Berechnung!E143=1,"Gold","")))</f>
      </c>
      <c r="L143" s="18"/>
      <c r="M143" s="18"/>
      <c r="N143" s="18"/>
      <c r="O143" s="18"/>
      <c r="P143" s="18"/>
    </row>
    <row r="144" spans="1:16" ht="12.75">
      <c r="A144" s="7">
        <f t="shared" si="4"/>
        <v>143</v>
      </c>
      <c r="B144" s="10"/>
      <c r="C144" s="10"/>
      <c r="D144" s="11"/>
      <c r="E144" s="15"/>
      <c r="F144" s="11"/>
      <c r="G144" s="11"/>
      <c r="H144" s="11"/>
      <c r="I144" s="11"/>
      <c r="J144" s="17">
        <f t="shared" si="5"/>
        <v>0</v>
      </c>
      <c r="K144" s="18">
        <f>IF(Berechnung!C144=1,"Bronze",IF(Berechnung!D144=1,"Silber",IF(Berechnung!E144=1,"Gold","")))</f>
      </c>
      <c r="L144" s="18"/>
      <c r="M144" s="18"/>
      <c r="N144" s="18"/>
      <c r="O144" s="18"/>
      <c r="P144" s="18"/>
    </row>
    <row r="145" spans="1:16" ht="12.75">
      <c r="A145" s="7">
        <f t="shared" si="4"/>
        <v>144</v>
      </c>
      <c r="B145" s="10"/>
      <c r="C145" s="10"/>
      <c r="D145" s="11"/>
      <c r="E145" s="15"/>
      <c r="F145" s="11"/>
      <c r="G145" s="11"/>
      <c r="H145" s="11"/>
      <c r="I145" s="11"/>
      <c r="J145" s="17">
        <f t="shared" si="5"/>
        <v>0</v>
      </c>
      <c r="K145" s="18">
        <f>IF(Berechnung!C145=1,"Bronze",IF(Berechnung!D145=1,"Silber",IF(Berechnung!E145=1,"Gold","")))</f>
      </c>
      <c r="L145" s="18"/>
      <c r="M145" s="18"/>
      <c r="N145" s="18"/>
      <c r="O145" s="18"/>
      <c r="P145" s="18"/>
    </row>
    <row r="146" spans="1:16" ht="12.75">
      <c r="A146" s="7">
        <f t="shared" si="4"/>
        <v>145</v>
      </c>
      <c r="B146" s="10"/>
      <c r="C146" s="10"/>
      <c r="D146" s="11"/>
      <c r="E146" s="15"/>
      <c r="F146" s="11"/>
      <c r="G146" s="11"/>
      <c r="H146" s="11"/>
      <c r="I146" s="11"/>
      <c r="J146" s="17">
        <f t="shared" si="5"/>
        <v>0</v>
      </c>
      <c r="K146" s="18">
        <f>IF(Berechnung!C146=1,"Bronze",IF(Berechnung!D146=1,"Silber",IF(Berechnung!E146=1,"Gold","")))</f>
      </c>
      <c r="L146" s="18"/>
      <c r="M146" s="18"/>
      <c r="N146" s="18"/>
      <c r="O146" s="18"/>
      <c r="P146" s="18"/>
    </row>
    <row r="147" spans="1:16" ht="12.75">
      <c r="A147" s="7">
        <f t="shared" si="4"/>
        <v>146</v>
      </c>
      <c r="B147" s="10"/>
      <c r="C147" s="10"/>
      <c r="D147" s="11"/>
      <c r="E147" s="15"/>
      <c r="F147" s="11"/>
      <c r="G147" s="11"/>
      <c r="H147" s="11"/>
      <c r="I147" s="11"/>
      <c r="J147" s="17">
        <f t="shared" si="5"/>
        <v>0</v>
      </c>
      <c r="K147" s="18">
        <f>IF(Berechnung!C147=1,"Bronze",IF(Berechnung!D147=1,"Silber",IF(Berechnung!E147=1,"Gold","")))</f>
      </c>
      <c r="L147" s="18"/>
      <c r="M147" s="18"/>
      <c r="N147" s="18"/>
      <c r="O147" s="18"/>
      <c r="P147" s="18"/>
    </row>
    <row r="148" spans="1:16" ht="12.75">
      <c r="A148" s="7">
        <f t="shared" si="4"/>
        <v>147</v>
      </c>
      <c r="B148" s="10"/>
      <c r="C148" s="10"/>
      <c r="D148" s="11"/>
      <c r="E148" s="15"/>
      <c r="F148" s="11"/>
      <c r="G148" s="11"/>
      <c r="H148" s="11"/>
      <c r="I148" s="11"/>
      <c r="J148" s="17">
        <f t="shared" si="5"/>
        <v>0</v>
      </c>
      <c r="K148" s="18">
        <f>IF(Berechnung!C148=1,"Bronze",IF(Berechnung!D148=1,"Silber",IF(Berechnung!E148=1,"Gold","")))</f>
      </c>
      <c r="L148" s="18"/>
      <c r="M148" s="18"/>
      <c r="N148" s="18"/>
      <c r="O148" s="18"/>
      <c r="P148" s="18"/>
    </row>
    <row r="149" spans="1:16" ht="12.75">
      <c r="A149" s="7">
        <f t="shared" si="4"/>
        <v>148</v>
      </c>
      <c r="B149" s="10"/>
      <c r="C149" s="10"/>
      <c r="D149" s="11"/>
      <c r="E149" s="15"/>
      <c r="F149" s="11"/>
      <c r="G149" s="11"/>
      <c r="H149" s="11"/>
      <c r="I149" s="11"/>
      <c r="J149" s="17">
        <f t="shared" si="5"/>
        <v>0</v>
      </c>
      <c r="K149" s="18">
        <f>IF(Berechnung!C149=1,"Bronze",IF(Berechnung!D149=1,"Silber",IF(Berechnung!E149=1,"Gold","")))</f>
      </c>
      <c r="L149" s="18"/>
      <c r="M149" s="18"/>
      <c r="N149" s="18"/>
      <c r="O149" s="18"/>
      <c r="P149" s="18"/>
    </row>
    <row r="150" spans="1:16" ht="12.75">
      <c r="A150" s="7">
        <f t="shared" si="4"/>
        <v>149</v>
      </c>
      <c r="B150" s="10"/>
      <c r="C150" s="10"/>
      <c r="D150" s="11"/>
      <c r="E150" s="15"/>
      <c r="F150" s="11"/>
      <c r="G150" s="11"/>
      <c r="H150" s="11"/>
      <c r="I150" s="11"/>
      <c r="J150" s="17">
        <f t="shared" si="5"/>
        <v>0</v>
      </c>
      <c r="K150" s="18">
        <f>IF(Berechnung!C150=1,"Bronze",IF(Berechnung!D150=1,"Silber",IF(Berechnung!E150=1,"Gold","")))</f>
      </c>
      <c r="L150" s="18"/>
      <c r="M150" s="18"/>
      <c r="N150" s="18"/>
      <c r="O150" s="18"/>
      <c r="P150" s="18"/>
    </row>
    <row r="151" spans="1:16" ht="12.75">
      <c r="A151" s="7">
        <f t="shared" si="4"/>
        <v>150</v>
      </c>
      <c r="B151" s="10"/>
      <c r="C151" s="10"/>
      <c r="D151" s="11"/>
      <c r="E151" s="15"/>
      <c r="F151" s="11"/>
      <c r="G151" s="11"/>
      <c r="H151" s="11"/>
      <c r="I151" s="11"/>
      <c r="J151" s="17">
        <f t="shared" si="5"/>
        <v>0</v>
      </c>
      <c r="K151" s="18">
        <f>IF(Berechnung!C151=1,"Bronze",IF(Berechnung!D151=1,"Silber",IF(Berechnung!E151=1,"Gold","")))</f>
      </c>
      <c r="L151" s="18"/>
      <c r="M151" s="18"/>
      <c r="N151" s="18"/>
      <c r="O151" s="18"/>
      <c r="P151" s="18"/>
    </row>
    <row r="152" spans="1:16" ht="12.75">
      <c r="A152" s="7">
        <f t="shared" si="4"/>
        <v>151</v>
      </c>
      <c r="B152" s="10"/>
      <c r="C152" s="10"/>
      <c r="D152" s="11"/>
      <c r="E152" s="15"/>
      <c r="F152" s="11"/>
      <c r="G152" s="11"/>
      <c r="H152" s="11"/>
      <c r="I152" s="11"/>
      <c r="J152" s="17">
        <f t="shared" si="5"/>
        <v>0</v>
      </c>
      <c r="K152" s="18">
        <f>IF(Berechnung!C152=1,"Bronze",IF(Berechnung!D152=1,"Silber",IF(Berechnung!E152=1,"Gold","")))</f>
      </c>
      <c r="L152" s="18"/>
      <c r="M152" s="18"/>
      <c r="N152" s="18"/>
      <c r="O152" s="18"/>
      <c r="P152" s="18"/>
    </row>
    <row r="153" spans="1:16" ht="12.75">
      <c r="A153" s="7">
        <f t="shared" si="4"/>
        <v>152</v>
      </c>
      <c r="B153" s="10"/>
      <c r="C153" s="10"/>
      <c r="D153" s="11"/>
      <c r="E153" s="15"/>
      <c r="F153" s="11"/>
      <c r="G153" s="11"/>
      <c r="H153" s="11"/>
      <c r="I153" s="11"/>
      <c r="J153" s="17">
        <f t="shared" si="5"/>
        <v>0</v>
      </c>
      <c r="K153" s="18">
        <f>IF(Berechnung!C153=1,"Bronze",IF(Berechnung!D153=1,"Silber",IF(Berechnung!E153=1,"Gold","")))</f>
      </c>
      <c r="L153" s="18"/>
      <c r="M153" s="18"/>
      <c r="N153" s="18"/>
      <c r="O153" s="18"/>
      <c r="P153" s="18"/>
    </row>
    <row r="154" spans="1:16" ht="12.75">
      <c r="A154" s="7">
        <f t="shared" si="4"/>
        <v>153</v>
      </c>
      <c r="B154" s="10"/>
      <c r="C154" s="10"/>
      <c r="D154" s="11"/>
      <c r="E154" s="15"/>
      <c r="F154" s="11"/>
      <c r="G154" s="11"/>
      <c r="H154" s="11"/>
      <c r="I154" s="11"/>
      <c r="J154" s="17">
        <f t="shared" si="5"/>
        <v>0</v>
      </c>
      <c r="K154" s="18">
        <f>IF(Berechnung!C154=1,"Bronze",IF(Berechnung!D154=1,"Silber",IF(Berechnung!E154=1,"Gold","")))</f>
      </c>
      <c r="L154" s="18"/>
      <c r="M154" s="18"/>
      <c r="N154" s="18"/>
      <c r="O154" s="18"/>
      <c r="P154" s="18"/>
    </row>
    <row r="155" spans="1:16" ht="12.75">
      <c r="A155" s="7">
        <f t="shared" si="4"/>
        <v>154</v>
      </c>
      <c r="B155" s="10"/>
      <c r="C155" s="10"/>
      <c r="D155" s="11"/>
      <c r="E155" s="15"/>
      <c r="F155" s="11"/>
      <c r="G155" s="11"/>
      <c r="H155" s="11"/>
      <c r="I155" s="11"/>
      <c r="J155" s="17">
        <f t="shared" si="5"/>
        <v>0</v>
      </c>
      <c r="K155" s="18">
        <f>IF(Berechnung!C155=1,"Bronze",IF(Berechnung!D155=1,"Silber",IF(Berechnung!E155=1,"Gold","")))</f>
      </c>
      <c r="L155" s="18"/>
      <c r="M155" s="18"/>
      <c r="N155" s="18"/>
      <c r="O155" s="18"/>
      <c r="P155" s="18"/>
    </row>
    <row r="156" spans="1:16" ht="12.75">
      <c r="A156" s="7">
        <f t="shared" si="4"/>
        <v>155</v>
      </c>
      <c r="B156" s="10"/>
      <c r="C156" s="10"/>
      <c r="D156" s="11"/>
      <c r="E156" s="15"/>
      <c r="F156" s="11"/>
      <c r="G156" s="11"/>
      <c r="H156" s="11"/>
      <c r="I156" s="11"/>
      <c r="J156" s="17">
        <f t="shared" si="5"/>
        <v>0</v>
      </c>
      <c r="K156" s="18">
        <f>IF(Berechnung!C156=1,"Bronze",IF(Berechnung!D156=1,"Silber",IF(Berechnung!E156=1,"Gold","")))</f>
      </c>
      <c r="L156" s="18"/>
      <c r="M156" s="18"/>
      <c r="N156" s="18"/>
      <c r="O156" s="18"/>
      <c r="P156" s="18"/>
    </row>
    <row r="157" spans="1:16" ht="12.75">
      <c r="A157" s="7">
        <f t="shared" si="4"/>
        <v>156</v>
      </c>
      <c r="B157" s="10"/>
      <c r="C157" s="10"/>
      <c r="D157" s="11"/>
      <c r="E157" s="15"/>
      <c r="F157" s="11"/>
      <c r="G157" s="11"/>
      <c r="H157" s="11"/>
      <c r="I157" s="11"/>
      <c r="J157" s="17">
        <f t="shared" si="5"/>
        <v>0</v>
      </c>
      <c r="K157" s="18">
        <f>IF(Berechnung!C157=1,"Bronze",IF(Berechnung!D157=1,"Silber",IF(Berechnung!E157=1,"Gold","")))</f>
      </c>
      <c r="L157" s="18"/>
      <c r="M157" s="18"/>
      <c r="N157" s="18"/>
      <c r="O157" s="18"/>
      <c r="P157" s="18"/>
    </row>
    <row r="158" spans="1:16" ht="12.75">
      <c r="A158" s="7">
        <f t="shared" si="4"/>
        <v>157</v>
      </c>
      <c r="B158" s="10"/>
      <c r="C158" s="10"/>
      <c r="D158" s="11"/>
      <c r="E158" s="15"/>
      <c r="F158" s="11"/>
      <c r="G158" s="11"/>
      <c r="H158" s="11"/>
      <c r="I158" s="11"/>
      <c r="J158" s="17">
        <f t="shared" si="5"/>
        <v>0</v>
      </c>
      <c r="K158" s="18">
        <f>IF(Berechnung!C158=1,"Bronze",IF(Berechnung!D158=1,"Silber",IF(Berechnung!E158=1,"Gold","")))</f>
      </c>
      <c r="L158" s="18"/>
      <c r="M158" s="18"/>
      <c r="N158" s="18"/>
      <c r="O158" s="18"/>
      <c r="P158" s="18"/>
    </row>
    <row r="159" spans="1:16" ht="12.75">
      <c r="A159" s="7">
        <f t="shared" si="4"/>
        <v>158</v>
      </c>
      <c r="B159" s="10"/>
      <c r="C159" s="10"/>
      <c r="D159" s="11"/>
      <c r="E159" s="15"/>
      <c r="F159" s="11"/>
      <c r="G159" s="11"/>
      <c r="H159" s="11"/>
      <c r="I159" s="11"/>
      <c r="J159" s="17">
        <f t="shared" si="5"/>
        <v>0</v>
      </c>
      <c r="K159" s="18">
        <f>IF(Berechnung!C159=1,"Bronze",IF(Berechnung!D159=1,"Silber",IF(Berechnung!E159=1,"Gold","")))</f>
      </c>
      <c r="L159" s="18"/>
      <c r="M159" s="18"/>
      <c r="N159" s="18"/>
      <c r="O159" s="18"/>
      <c r="P159" s="18"/>
    </row>
    <row r="160" spans="1:16" ht="12.75">
      <c r="A160" s="7">
        <f t="shared" si="4"/>
        <v>159</v>
      </c>
      <c r="B160" s="10"/>
      <c r="C160" s="10"/>
      <c r="D160" s="11"/>
      <c r="E160" s="15"/>
      <c r="F160" s="11"/>
      <c r="G160" s="11"/>
      <c r="H160" s="11"/>
      <c r="I160" s="11"/>
      <c r="J160" s="17">
        <f t="shared" si="5"/>
        <v>0</v>
      </c>
      <c r="K160" s="18">
        <f>IF(Berechnung!C160=1,"Bronze",IF(Berechnung!D160=1,"Silber",IF(Berechnung!E160=1,"Gold","")))</f>
      </c>
      <c r="L160" s="18"/>
      <c r="M160" s="18"/>
      <c r="N160" s="18"/>
      <c r="O160" s="18"/>
      <c r="P160" s="18"/>
    </row>
    <row r="161" spans="1:16" ht="12.75">
      <c r="A161" s="7">
        <f t="shared" si="4"/>
        <v>160</v>
      </c>
      <c r="B161" s="10"/>
      <c r="C161" s="10"/>
      <c r="D161" s="11"/>
      <c r="E161" s="15"/>
      <c r="F161" s="11"/>
      <c r="G161" s="11"/>
      <c r="H161" s="11"/>
      <c r="I161" s="11"/>
      <c r="J161" s="17">
        <f t="shared" si="5"/>
        <v>0</v>
      </c>
      <c r="K161" s="18">
        <f>IF(Berechnung!C161=1,"Bronze",IF(Berechnung!D161=1,"Silber",IF(Berechnung!E161=1,"Gold","")))</f>
      </c>
      <c r="L161" s="18"/>
      <c r="M161" s="18"/>
      <c r="N161" s="18"/>
      <c r="O161" s="18"/>
      <c r="P161" s="18"/>
    </row>
    <row r="162" spans="1:16" ht="12.75">
      <c r="A162" s="7">
        <f t="shared" si="4"/>
        <v>161</v>
      </c>
      <c r="B162" s="10"/>
      <c r="C162" s="10"/>
      <c r="D162" s="11"/>
      <c r="E162" s="15"/>
      <c r="F162" s="11"/>
      <c r="G162" s="11"/>
      <c r="H162" s="11"/>
      <c r="I162" s="11"/>
      <c r="J162" s="17">
        <f t="shared" si="5"/>
        <v>0</v>
      </c>
      <c r="K162" s="18">
        <f>IF(Berechnung!C162=1,"Bronze",IF(Berechnung!D162=1,"Silber",IF(Berechnung!E162=1,"Gold","")))</f>
      </c>
      <c r="L162" s="18"/>
      <c r="M162" s="18"/>
      <c r="N162" s="18"/>
      <c r="O162" s="18"/>
      <c r="P162" s="18"/>
    </row>
    <row r="163" spans="1:16" ht="12.75">
      <c r="A163" s="7">
        <f t="shared" si="4"/>
        <v>162</v>
      </c>
      <c r="B163" s="10"/>
      <c r="C163" s="10"/>
      <c r="D163" s="11"/>
      <c r="E163" s="15"/>
      <c r="F163" s="11"/>
      <c r="G163" s="11"/>
      <c r="H163" s="11"/>
      <c r="I163" s="11"/>
      <c r="J163" s="17">
        <f t="shared" si="5"/>
        <v>0</v>
      </c>
      <c r="K163" s="18">
        <f>IF(Berechnung!C163=1,"Bronze",IF(Berechnung!D163=1,"Silber",IF(Berechnung!E163=1,"Gold","")))</f>
      </c>
      <c r="L163" s="18"/>
      <c r="M163" s="18"/>
      <c r="N163" s="18"/>
      <c r="O163" s="18"/>
      <c r="P163" s="18"/>
    </row>
    <row r="164" spans="1:16" ht="12.75">
      <c r="A164" s="7">
        <f t="shared" si="4"/>
        <v>163</v>
      </c>
      <c r="B164" s="10"/>
      <c r="C164" s="10"/>
      <c r="D164" s="11"/>
      <c r="E164" s="15"/>
      <c r="F164" s="11"/>
      <c r="G164" s="11"/>
      <c r="H164" s="11"/>
      <c r="I164" s="11"/>
      <c r="J164" s="17">
        <f t="shared" si="5"/>
        <v>0</v>
      </c>
      <c r="K164" s="18">
        <f>IF(Berechnung!C164=1,"Bronze",IF(Berechnung!D164=1,"Silber",IF(Berechnung!E164=1,"Gold","")))</f>
      </c>
      <c r="L164" s="18"/>
      <c r="M164" s="18"/>
      <c r="N164" s="18"/>
      <c r="O164" s="18"/>
      <c r="P164" s="18"/>
    </row>
    <row r="165" spans="1:16" ht="12.75">
      <c r="A165" s="7">
        <f t="shared" si="4"/>
        <v>164</v>
      </c>
      <c r="B165" s="10"/>
      <c r="C165" s="10"/>
      <c r="D165" s="11"/>
      <c r="E165" s="15"/>
      <c r="F165" s="11"/>
      <c r="G165" s="11"/>
      <c r="H165" s="11"/>
      <c r="I165" s="11"/>
      <c r="J165" s="17">
        <f t="shared" si="5"/>
        <v>0</v>
      </c>
      <c r="K165" s="18">
        <f>IF(Berechnung!C165=1,"Bronze",IF(Berechnung!D165=1,"Silber",IF(Berechnung!E165=1,"Gold","")))</f>
      </c>
      <c r="L165" s="18"/>
      <c r="M165" s="18"/>
      <c r="N165" s="18"/>
      <c r="O165" s="18"/>
      <c r="P165" s="18"/>
    </row>
    <row r="166" spans="1:16" ht="12.75">
      <c r="A166" s="7">
        <f aca="true" t="shared" si="6" ref="A166:A229">A165+1</f>
        <v>165</v>
      </c>
      <c r="B166" s="10"/>
      <c r="C166" s="10"/>
      <c r="D166" s="11"/>
      <c r="E166" s="15"/>
      <c r="F166" s="11"/>
      <c r="G166" s="11"/>
      <c r="H166" s="11"/>
      <c r="I166" s="11"/>
      <c r="J166" s="17">
        <f t="shared" si="5"/>
        <v>0</v>
      </c>
      <c r="K166" s="18">
        <f>IF(Berechnung!C166=1,"Bronze",IF(Berechnung!D166=1,"Silber",IF(Berechnung!E166=1,"Gold","")))</f>
      </c>
      <c r="L166" s="18"/>
      <c r="M166" s="18"/>
      <c r="N166" s="18"/>
      <c r="O166" s="18"/>
      <c r="P166" s="18"/>
    </row>
    <row r="167" spans="1:16" ht="12.75">
      <c r="A167" s="7">
        <f t="shared" si="6"/>
        <v>166</v>
      </c>
      <c r="B167" s="10"/>
      <c r="C167" s="10"/>
      <c r="D167" s="11"/>
      <c r="E167" s="15"/>
      <c r="F167" s="11"/>
      <c r="G167" s="11"/>
      <c r="H167" s="11"/>
      <c r="I167" s="11"/>
      <c r="J167" s="17">
        <f t="shared" si="5"/>
        <v>0</v>
      </c>
      <c r="K167" s="18">
        <f>IF(Berechnung!C167=1,"Bronze",IF(Berechnung!D167=1,"Silber",IF(Berechnung!E167=1,"Gold","")))</f>
      </c>
      <c r="L167" s="18"/>
      <c r="M167" s="18"/>
      <c r="N167" s="18"/>
      <c r="O167" s="18"/>
      <c r="P167" s="18"/>
    </row>
    <row r="168" spans="1:16" ht="12.75">
      <c r="A168" s="7">
        <f t="shared" si="6"/>
        <v>167</v>
      </c>
      <c r="B168" s="10"/>
      <c r="C168" s="10"/>
      <c r="D168" s="11"/>
      <c r="E168" s="15"/>
      <c r="F168" s="11"/>
      <c r="G168" s="11"/>
      <c r="H168" s="11"/>
      <c r="I168" s="11"/>
      <c r="J168" s="17">
        <f t="shared" si="5"/>
        <v>0</v>
      </c>
      <c r="K168" s="18">
        <f>IF(Berechnung!C168=1,"Bronze",IF(Berechnung!D168=1,"Silber",IF(Berechnung!E168=1,"Gold","")))</f>
      </c>
      <c r="L168" s="18"/>
      <c r="M168" s="18"/>
      <c r="N168" s="18"/>
      <c r="O168" s="18"/>
      <c r="P168" s="18"/>
    </row>
    <row r="169" spans="1:16" ht="12.75">
      <c r="A169" s="7">
        <f t="shared" si="6"/>
        <v>168</v>
      </c>
      <c r="B169" s="10"/>
      <c r="C169" s="10"/>
      <c r="D169" s="11"/>
      <c r="E169" s="15"/>
      <c r="F169" s="11"/>
      <c r="G169" s="11"/>
      <c r="H169" s="11"/>
      <c r="I169" s="11"/>
      <c r="J169" s="17">
        <f t="shared" si="5"/>
        <v>0</v>
      </c>
      <c r="K169" s="18">
        <f>IF(Berechnung!C169=1,"Bronze",IF(Berechnung!D169=1,"Silber",IF(Berechnung!E169=1,"Gold","")))</f>
      </c>
      <c r="L169" s="18"/>
      <c r="M169" s="18"/>
      <c r="N169" s="18"/>
      <c r="O169" s="18"/>
      <c r="P169" s="18"/>
    </row>
    <row r="170" spans="1:16" ht="12.75">
      <c r="A170" s="7">
        <f t="shared" si="6"/>
        <v>169</v>
      </c>
      <c r="B170" s="10"/>
      <c r="C170" s="10"/>
      <c r="D170" s="11"/>
      <c r="E170" s="15"/>
      <c r="F170" s="11"/>
      <c r="G170" s="11"/>
      <c r="H170" s="11"/>
      <c r="I170" s="11"/>
      <c r="J170" s="17">
        <f t="shared" si="5"/>
        <v>0</v>
      </c>
      <c r="K170" s="18">
        <f>IF(Berechnung!C170=1,"Bronze",IF(Berechnung!D170=1,"Silber",IF(Berechnung!E170=1,"Gold","")))</f>
      </c>
      <c r="L170" s="18"/>
      <c r="M170" s="18"/>
      <c r="N170" s="18"/>
      <c r="O170" s="18"/>
      <c r="P170" s="18"/>
    </row>
    <row r="171" spans="1:16" ht="12.75">
      <c r="A171" s="7">
        <f t="shared" si="6"/>
        <v>170</v>
      </c>
      <c r="B171" s="10"/>
      <c r="C171" s="10"/>
      <c r="D171" s="11"/>
      <c r="E171" s="15"/>
      <c r="F171" s="11"/>
      <c r="G171" s="11"/>
      <c r="H171" s="11"/>
      <c r="I171" s="11"/>
      <c r="J171" s="17">
        <f t="shared" si="5"/>
        <v>0</v>
      </c>
      <c r="K171" s="18">
        <f>IF(Berechnung!C171=1,"Bronze",IF(Berechnung!D171=1,"Silber",IF(Berechnung!E171=1,"Gold","")))</f>
      </c>
      <c r="L171" s="18"/>
      <c r="M171" s="18"/>
      <c r="N171" s="18"/>
      <c r="O171" s="18"/>
      <c r="P171" s="18"/>
    </row>
    <row r="172" spans="1:16" ht="12.75">
      <c r="A172" s="7">
        <f t="shared" si="6"/>
        <v>171</v>
      </c>
      <c r="B172" s="10"/>
      <c r="C172" s="10"/>
      <c r="D172" s="11"/>
      <c r="E172" s="15"/>
      <c r="F172" s="11"/>
      <c r="G172" s="11"/>
      <c r="H172" s="11"/>
      <c r="I172" s="11"/>
      <c r="J172" s="17">
        <f t="shared" si="5"/>
        <v>0</v>
      </c>
      <c r="K172" s="18">
        <f>IF(Berechnung!C172=1,"Bronze",IF(Berechnung!D172=1,"Silber",IF(Berechnung!E172=1,"Gold","")))</f>
      </c>
      <c r="L172" s="18"/>
      <c r="M172" s="18"/>
      <c r="N172" s="18"/>
      <c r="O172" s="18"/>
      <c r="P172" s="18"/>
    </row>
    <row r="173" spans="1:16" ht="12.75">
      <c r="A173" s="7">
        <f t="shared" si="6"/>
        <v>172</v>
      </c>
      <c r="B173" s="10"/>
      <c r="C173" s="10"/>
      <c r="D173" s="11"/>
      <c r="E173" s="15"/>
      <c r="F173" s="11"/>
      <c r="G173" s="11"/>
      <c r="H173" s="11"/>
      <c r="I173" s="11"/>
      <c r="J173" s="17">
        <f t="shared" si="5"/>
        <v>0</v>
      </c>
      <c r="K173" s="18">
        <f>IF(Berechnung!C173=1,"Bronze",IF(Berechnung!D173=1,"Silber",IF(Berechnung!E173=1,"Gold","")))</f>
      </c>
      <c r="L173" s="18"/>
      <c r="M173" s="18"/>
      <c r="N173" s="18"/>
      <c r="O173" s="18"/>
      <c r="P173" s="18"/>
    </row>
    <row r="174" spans="1:16" ht="12.75">
      <c r="A174" s="7">
        <f t="shared" si="6"/>
        <v>173</v>
      </c>
      <c r="B174" s="10"/>
      <c r="C174" s="10"/>
      <c r="D174" s="11"/>
      <c r="E174" s="15"/>
      <c r="F174" s="11"/>
      <c r="G174" s="11"/>
      <c r="H174" s="11"/>
      <c r="I174" s="11"/>
      <c r="J174" s="17">
        <f t="shared" si="5"/>
        <v>0</v>
      </c>
      <c r="K174" s="18">
        <f>IF(Berechnung!C174=1,"Bronze",IF(Berechnung!D174=1,"Silber",IF(Berechnung!E174=1,"Gold","")))</f>
      </c>
      <c r="L174" s="18"/>
      <c r="M174" s="18"/>
      <c r="N174" s="18"/>
      <c r="O174" s="18"/>
      <c r="P174" s="18"/>
    </row>
    <row r="175" spans="1:16" ht="12.75">
      <c r="A175" s="7">
        <f t="shared" si="6"/>
        <v>174</v>
      </c>
      <c r="B175" s="10"/>
      <c r="C175" s="10"/>
      <c r="D175" s="11"/>
      <c r="E175" s="15"/>
      <c r="F175" s="11"/>
      <c r="G175" s="11"/>
      <c r="H175" s="11"/>
      <c r="I175" s="11"/>
      <c r="J175" s="17">
        <f t="shared" si="5"/>
        <v>0</v>
      </c>
      <c r="K175" s="18">
        <f>IF(Berechnung!C175=1,"Bronze",IF(Berechnung!D175=1,"Silber",IF(Berechnung!E175=1,"Gold","")))</f>
      </c>
      <c r="L175" s="18"/>
      <c r="M175" s="18"/>
      <c r="N175" s="18"/>
      <c r="O175" s="18"/>
      <c r="P175" s="18"/>
    </row>
    <row r="176" spans="1:16" ht="12.75">
      <c r="A176" s="7">
        <f t="shared" si="6"/>
        <v>175</v>
      </c>
      <c r="B176" s="10"/>
      <c r="C176" s="10"/>
      <c r="D176" s="11"/>
      <c r="E176" s="15"/>
      <c r="F176" s="11"/>
      <c r="G176" s="11"/>
      <c r="H176" s="11"/>
      <c r="I176" s="11"/>
      <c r="J176" s="17">
        <f t="shared" si="5"/>
        <v>0</v>
      </c>
      <c r="K176" s="18">
        <f>IF(Berechnung!C176=1,"Bronze",IF(Berechnung!D176=1,"Silber",IF(Berechnung!E176=1,"Gold","")))</f>
      </c>
      <c r="L176" s="18"/>
      <c r="M176" s="18"/>
      <c r="N176" s="18"/>
      <c r="O176" s="18"/>
      <c r="P176" s="18"/>
    </row>
    <row r="177" spans="1:16" ht="12.75">
      <c r="A177" s="7">
        <f t="shared" si="6"/>
        <v>176</v>
      </c>
      <c r="B177" s="10"/>
      <c r="C177" s="10"/>
      <c r="D177" s="11"/>
      <c r="E177" s="15"/>
      <c r="F177" s="11"/>
      <c r="G177" s="11"/>
      <c r="H177" s="11"/>
      <c r="I177" s="11"/>
      <c r="J177" s="17">
        <f t="shared" si="5"/>
        <v>0</v>
      </c>
      <c r="K177" s="18">
        <f>IF(Berechnung!C177=1,"Bronze",IF(Berechnung!D177=1,"Silber",IF(Berechnung!E177=1,"Gold","")))</f>
      </c>
      <c r="L177" s="18"/>
      <c r="M177" s="18"/>
      <c r="N177" s="18"/>
      <c r="O177" s="18"/>
      <c r="P177" s="18"/>
    </row>
    <row r="178" spans="1:16" ht="12.75">
      <c r="A178" s="7">
        <f t="shared" si="6"/>
        <v>177</v>
      </c>
      <c r="B178" s="10"/>
      <c r="C178" s="10"/>
      <c r="D178" s="11"/>
      <c r="E178" s="15"/>
      <c r="F178" s="11"/>
      <c r="G178" s="11"/>
      <c r="H178" s="11"/>
      <c r="I178" s="11"/>
      <c r="J178" s="17">
        <f t="shared" si="5"/>
        <v>0</v>
      </c>
      <c r="K178" s="18">
        <f>IF(Berechnung!C178=1,"Bronze",IF(Berechnung!D178=1,"Silber",IF(Berechnung!E178=1,"Gold","")))</f>
      </c>
      <c r="L178" s="18"/>
      <c r="M178" s="18"/>
      <c r="N178" s="18"/>
      <c r="O178" s="18"/>
      <c r="P178" s="18"/>
    </row>
    <row r="179" spans="1:16" ht="12.75">
      <c r="A179" s="7">
        <f t="shared" si="6"/>
        <v>178</v>
      </c>
      <c r="B179" s="10"/>
      <c r="C179" s="10"/>
      <c r="D179" s="11"/>
      <c r="E179" s="15"/>
      <c r="F179" s="11"/>
      <c r="G179" s="11"/>
      <c r="H179" s="11"/>
      <c r="I179" s="11"/>
      <c r="J179" s="17">
        <f t="shared" si="5"/>
        <v>0</v>
      </c>
      <c r="K179" s="18">
        <f>IF(Berechnung!C179=1,"Bronze",IF(Berechnung!D179=1,"Silber",IF(Berechnung!E179=1,"Gold","")))</f>
      </c>
      <c r="L179" s="18"/>
      <c r="M179" s="18"/>
      <c r="N179" s="18"/>
      <c r="O179" s="18"/>
      <c r="P179" s="18"/>
    </row>
    <row r="180" spans="1:16" ht="12.75">
      <c r="A180" s="7">
        <f t="shared" si="6"/>
        <v>179</v>
      </c>
      <c r="B180" s="10"/>
      <c r="C180" s="10"/>
      <c r="D180" s="11"/>
      <c r="E180" s="15"/>
      <c r="F180" s="11"/>
      <c r="G180" s="11"/>
      <c r="H180" s="11"/>
      <c r="I180" s="11"/>
      <c r="J180" s="17">
        <f t="shared" si="5"/>
        <v>0</v>
      </c>
      <c r="K180" s="18">
        <f>IF(Berechnung!C180=1,"Bronze",IF(Berechnung!D180=1,"Silber",IF(Berechnung!E180=1,"Gold","")))</f>
      </c>
      <c r="L180" s="18"/>
      <c r="M180" s="18"/>
      <c r="N180" s="18"/>
      <c r="O180" s="18"/>
      <c r="P180" s="18"/>
    </row>
    <row r="181" spans="1:16" ht="12.75">
      <c r="A181" s="7">
        <f t="shared" si="6"/>
        <v>180</v>
      </c>
      <c r="B181" s="10"/>
      <c r="C181" s="10"/>
      <c r="D181" s="11"/>
      <c r="E181" s="15"/>
      <c r="F181" s="11"/>
      <c r="G181" s="11"/>
      <c r="H181" s="11"/>
      <c r="I181" s="11"/>
      <c r="J181" s="17">
        <f t="shared" si="5"/>
        <v>0</v>
      </c>
      <c r="K181" s="18">
        <f>IF(Berechnung!C181=1,"Bronze",IF(Berechnung!D181=1,"Silber",IF(Berechnung!E181=1,"Gold","")))</f>
      </c>
      <c r="L181" s="18"/>
      <c r="M181" s="18"/>
      <c r="N181" s="18"/>
      <c r="O181" s="18"/>
      <c r="P181" s="18"/>
    </row>
    <row r="182" spans="1:16" ht="12.75">
      <c r="A182" s="7">
        <f t="shared" si="6"/>
        <v>181</v>
      </c>
      <c r="B182" s="10"/>
      <c r="C182" s="10"/>
      <c r="D182" s="11"/>
      <c r="E182" s="15"/>
      <c r="F182" s="11"/>
      <c r="G182" s="11"/>
      <c r="H182" s="11"/>
      <c r="I182" s="11"/>
      <c r="J182" s="17">
        <f t="shared" si="5"/>
        <v>0</v>
      </c>
      <c r="K182" s="18">
        <f>IF(Berechnung!C182=1,"Bronze",IF(Berechnung!D182=1,"Silber",IF(Berechnung!E182=1,"Gold","")))</f>
      </c>
      <c r="L182" s="18"/>
      <c r="M182" s="18"/>
      <c r="N182" s="18"/>
      <c r="O182" s="18"/>
      <c r="P182" s="18"/>
    </row>
    <row r="183" spans="1:16" ht="12.75">
      <c r="A183" s="7">
        <f t="shared" si="6"/>
        <v>182</v>
      </c>
      <c r="B183" s="10"/>
      <c r="C183" s="10"/>
      <c r="D183" s="11"/>
      <c r="E183" s="15"/>
      <c r="F183" s="11"/>
      <c r="G183" s="11"/>
      <c r="H183" s="11"/>
      <c r="I183" s="11"/>
      <c r="J183" s="17">
        <f t="shared" si="5"/>
        <v>0</v>
      </c>
      <c r="K183" s="18">
        <f>IF(Berechnung!C183=1,"Bronze",IF(Berechnung!D183=1,"Silber",IF(Berechnung!E183=1,"Gold","")))</f>
      </c>
      <c r="L183" s="18"/>
      <c r="M183" s="18"/>
      <c r="N183" s="18"/>
      <c r="O183" s="18"/>
      <c r="P183" s="18"/>
    </row>
    <row r="184" spans="1:16" ht="12.75">
      <c r="A184" s="7">
        <f t="shared" si="6"/>
        <v>183</v>
      </c>
      <c r="B184" s="10"/>
      <c r="C184" s="10"/>
      <c r="D184" s="11"/>
      <c r="E184" s="15"/>
      <c r="F184" s="11"/>
      <c r="G184" s="11"/>
      <c r="H184" s="11"/>
      <c r="I184" s="11"/>
      <c r="J184" s="17">
        <f t="shared" si="5"/>
        <v>0</v>
      </c>
      <c r="K184" s="18">
        <f>IF(Berechnung!C184=1,"Bronze",IF(Berechnung!D184=1,"Silber",IF(Berechnung!E184=1,"Gold","")))</f>
      </c>
      <c r="L184" s="18"/>
      <c r="M184" s="18"/>
      <c r="N184" s="18"/>
      <c r="O184" s="18"/>
      <c r="P184" s="18"/>
    </row>
    <row r="185" spans="1:16" ht="12.75">
      <c r="A185" s="7">
        <f t="shared" si="6"/>
        <v>184</v>
      </c>
      <c r="B185" s="10"/>
      <c r="C185" s="10"/>
      <c r="D185" s="11"/>
      <c r="E185" s="15"/>
      <c r="F185" s="11"/>
      <c r="G185" s="11"/>
      <c r="H185" s="11"/>
      <c r="I185" s="11"/>
      <c r="J185" s="17">
        <f t="shared" si="5"/>
        <v>0</v>
      </c>
      <c r="K185" s="18">
        <f>IF(Berechnung!C185=1,"Bronze",IF(Berechnung!D185=1,"Silber",IF(Berechnung!E185=1,"Gold","")))</f>
      </c>
      <c r="L185" s="18"/>
      <c r="M185" s="18"/>
      <c r="N185" s="18"/>
      <c r="O185" s="18"/>
      <c r="P185" s="18"/>
    </row>
    <row r="186" spans="1:16" ht="12.75">
      <c r="A186" s="7">
        <f t="shared" si="6"/>
        <v>185</v>
      </c>
      <c r="B186" s="10"/>
      <c r="C186" s="10"/>
      <c r="D186" s="11"/>
      <c r="E186" s="15"/>
      <c r="F186" s="11"/>
      <c r="G186" s="11"/>
      <c r="H186" s="11"/>
      <c r="I186" s="11"/>
      <c r="J186" s="17">
        <f t="shared" si="5"/>
        <v>0</v>
      </c>
      <c r="K186" s="18">
        <f>IF(Berechnung!C186=1,"Bronze",IF(Berechnung!D186=1,"Silber",IF(Berechnung!E186=1,"Gold","")))</f>
      </c>
      <c r="L186" s="18"/>
      <c r="M186" s="18"/>
      <c r="N186" s="18"/>
      <c r="O186" s="18"/>
      <c r="P186" s="18"/>
    </row>
    <row r="187" spans="1:16" ht="12.75">
      <c r="A187" s="7">
        <f t="shared" si="6"/>
        <v>186</v>
      </c>
      <c r="B187" s="10"/>
      <c r="C187" s="10"/>
      <c r="D187" s="11"/>
      <c r="E187" s="15"/>
      <c r="F187" s="11"/>
      <c r="G187" s="11"/>
      <c r="H187" s="11"/>
      <c r="I187" s="11"/>
      <c r="J187" s="17">
        <f t="shared" si="5"/>
        <v>0</v>
      </c>
      <c r="K187" s="18">
        <f>IF(Berechnung!C187=1,"Bronze",IF(Berechnung!D187=1,"Silber",IF(Berechnung!E187=1,"Gold","")))</f>
      </c>
      <c r="L187" s="18"/>
      <c r="M187" s="18"/>
      <c r="N187" s="18"/>
      <c r="O187" s="18"/>
      <c r="P187" s="18"/>
    </row>
    <row r="188" spans="1:16" ht="12.75">
      <c r="A188" s="7">
        <f t="shared" si="6"/>
        <v>187</v>
      </c>
      <c r="B188" s="10"/>
      <c r="C188" s="10"/>
      <c r="D188" s="11"/>
      <c r="E188" s="15"/>
      <c r="F188" s="11"/>
      <c r="G188" s="11"/>
      <c r="H188" s="11"/>
      <c r="I188" s="11"/>
      <c r="J188" s="17">
        <f t="shared" si="5"/>
        <v>0</v>
      </c>
      <c r="K188" s="18">
        <f>IF(Berechnung!C188=1,"Bronze",IF(Berechnung!D188=1,"Silber",IF(Berechnung!E188=1,"Gold","")))</f>
      </c>
      <c r="L188" s="18"/>
      <c r="M188" s="18"/>
      <c r="N188" s="18"/>
      <c r="O188" s="18"/>
      <c r="P188" s="18"/>
    </row>
    <row r="189" spans="1:16" ht="12.75">
      <c r="A189" s="7">
        <f t="shared" si="6"/>
        <v>188</v>
      </c>
      <c r="B189" s="10"/>
      <c r="C189" s="10"/>
      <c r="D189" s="11"/>
      <c r="E189" s="15"/>
      <c r="F189" s="11"/>
      <c r="G189" s="11"/>
      <c r="H189" s="11"/>
      <c r="I189" s="11"/>
      <c r="J189" s="17">
        <f t="shared" si="5"/>
        <v>0</v>
      </c>
      <c r="K189" s="18">
        <f>IF(Berechnung!C189=1,"Bronze",IF(Berechnung!D189=1,"Silber",IF(Berechnung!E189=1,"Gold","")))</f>
      </c>
      <c r="L189" s="18"/>
      <c r="M189" s="18"/>
      <c r="N189" s="18"/>
      <c r="O189" s="18"/>
      <c r="P189" s="18"/>
    </row>
    <row r="190" spans="1:16" ht="12.75">
      <c r="A190" s="7">
        <f t="shared" si="6"/>
        <v>189</v>
      </c>
      <c r="B190" s="10"/>
      <c r="C190" s="10"/>
      <c r="D190" s="11"/>
      <c r="E190" s="15"/>
      <c r="F190" s="11"/>
      <c r="G190" s="11"/>
      <c r="H190" s="11"/>
      <c r="I190" s="11"/>
      <c r="J190" s="17">
        <f t="shared" si="5"/>
        <v>0</v>
      </c>
      <c r="K190" s="18">
        <f>IF(Berechnung!C190=1,"Bronze",IF(Berechnung!D190=1,"Silber",IF(Berechnung!E190=1,"Gold","")))</f>
      </c>
      <c r="L190" s="18"/>
      <c r="M190" s="18"/>
      <c r="N190" s="18"/>
      <c r="O190" s="18"/>
      <c r="P190" s="18"/>
    </row>
    <row r="191" spans="1:16" ht="12.75">
      <c r="A191" s="7">
        <f t="shared" si="6"/>
        <v>190</v>
      </c>
      <c r="B191" s="10"/>
      <c r="C191" s="10"/>
      <c r="D191" s="11"/>
      <c r="E191" s="15"/>
      <c r="F191" s="11"/>
      <c r="G191" s="11"/>
      <c r="H191" s="11"/>
      <c r="I191" s="11"/>
      <c r="J191" s="17">
        <f t="shared" si="5"/>
        <v>0</v>
      </c>
      <c r="K191" s="18">
        <f>IF(Berechnung!C191=1,"Bronze",IF(Berechnung!D191=1,"Silber",IF(Berechnung!E191=1,"Gold","")))</f>
      </c>
      <c r="L191" s="18"/>
      <c r="M191" s="18"/>
      <c r="N191" s="18"/>
      <c r="O191" s="18"/>
      <c r="P191" s="18"/>
    </row>
    <row r="192" spans="1:16" ht="12.75">
      <c r="A192" s="7">
        <f t="shared" si="6"/>
        <v>191</v>
      </c>
      <c r="B192" s="10"/>
      <c r="C192" s="10"/>
      <c r="D192" s="11"/>
      <c r="E192" s="15"/>
      <c r="F192" s="11"/>
      <c r="G192" s="11"/>
      <c r="H192" s="11"/>
      <c r="I192" s="11"/>
      <c r="J192" s="17">
        <f t="shared" si="5"/>
        <v>0</v>
      </c>
      <c r="K192" s="18">
        <f>IF(Berechnung!C192=1,"Bronze",IF(Berechnung!D192=1,"Silber",IF(Berechnung!E192=1,"Gold","")))</f>
      </c>
      <c r="L192" s="18"/>
      <c r="M192" s="18"/>
      <c r="N192" s="18"/>
      <c r="O192" s="18"/>
      <c r="P192" s="18"/>
    </row>
    <row r="193" spans="1:16" ht="12.75">
      <c r="A193" s="7">
        <f t="shared" si="6"/>
        <v>192</v>
      </c>
      <c r="B193" s="10"/>
      <c r="C193" s="10"/>
      <c r="D193" s="11"/>
      <c r="E193" s="15"/>
      <c r="F193" s="11"/>
      <c r="G193" s="11"/>
      <c r="H193" s="11"/>
      <c r="I193" s="11"/>
      <c r="J193" s="17">
        <f t="shared" si="5"/>
        <v>0</v>
      </c>
      <c r="K193" s="18">
        <f>IF(Berechnung!C193=1,"Bronze",IF(Berechnung!D193=1,"Silber",IF(Berechnung!E193=1,"Gold","")))</f>
      </c>
      <c r="L193" s="18"/>
      <c r="M193" s="18"/>
      <c r="N193" s="18"/>
      <c r="O193" s="18"/>
      <c r="P193" s="18"/>
    </row>
    <row r="194" spans="1:16" ht="12.75">
      <c r="A194" s="7">
        <f t="shared" si="6"/>
        <v>193</v>
      </c>
      <c r="B194" s="10"/>
      <c r="C194" s="10"/>
      <c r="D194" s="11"/>
      <c r="E194" s="15"/>
      <c r="F194" s="11"/>
      <c r="G194" s="11"/>
      <c r="H194" s="11"/>
      <c r="I194" s="11"/>
      <c r="J194" s="17">
        <f aca="true" t="shared" si="7" ref="J194:J251">SUM(G194:I194)</f>
        <v>0</v>
      </c>
      <c r="K194" s="18">
        <f>IF(Berechnung!C194=1,"Bronze",IF(Berechnung!D194=1,"Silber",IF(Berechnung!E194=1,"Gold","")))</f>
      </c>
      <c r="L194" s="18"/>
      <c r="M194" s="18"/>
      <c r="N194" s="18"/>
      <c r="O194" s="18"/>
      <c r="P194" s="18"/>
    </row>
    <row r="195" spans="1:16" ht="12.75">
      <c r="A195" s="7">
        <f t="shared" si="6"/>
        <v>194</v>
      </c>
      <c r="B195" s="10"/>
      <c r="C195" s="10"/>
      <c r="D195" s="11"/>
      <c r="E195" s="15"/>
      <c r="F195" s="11"/>
      <c r="G195" s="11"/>
      <c r="H195" s="11"/>
      <c r="I195" s="11"/>
      <c r="J195" s="17">
        <f t="shared" si="7"/>
        <v>0</v>
      </c>
      <c r="K195" s="18">
        <f>IF(Berechnung!C195=1,"Bronze",IF(Berechnung!D195=1,"Silber",IF(Berechnung!E195=1,"Gold","")))</f>
      </c>
      <c r="L195" s="18"/>
      <c r="M195" s="18"/>
      <c r="N195" s="18"/>
      <c r="O195" s="18"/>
      <c r="P195" s="18"/>
    </row>
    <row r="196" spans="1:16" ht="12.75">
      <c r="A196" s="7">
        <f t="shared" si="6"/>
        <v>195</v>
      </c>
      <c r="B196" s="10"/>
      <c r="C196" s="10"/>
      <c r="D196" s="11"/>
      <c r="E196" s="15"/>
      <c r="F196" s="11"/>
      <c r="G196" s="11"/>
      <c r="H196" s="11"/>
      <c r="I196" s="11"/>
      <c r="J196" s="17">
        <f t="shared" si="7"/>
        <v>0</v>
      </c>
      <c r="K196" s="18">
        <f>IF(Berechnung!C196=1,"Bronze",IF(Berechnung!D196=1,"Silber",IF(Berechnung!E196=1,"Gold","")))</f>
      </c>
      <c r="L196" s="18"/>
      <c r="M196" s="18"/>
      <c r="N196" s="18"/>
      <c r="O196" s="18"/>
      <c r="P196" s="18"/>
    </row>
    <row r="197" spans="1:16" ht="12.75">
      <c r="A197" s="7">
        <f t="shared" si="6"/>
        <v>196</v>
      </c>
      <c r="B197" s="10"/>
      <c r="C197" s="10"/>
      <c r="D197" s="11"/>
      <c r="E197" s="15"/>
      <c r="F197" s="11"/>
      <c r="G197" s="11"/>
      <c r="H197" s="11"/>
      <c r="I197" s="11"/>
      <c r="J197" s="17">
        <f t="shared" si="7"/>
        <v>0</v>
      </c>
      <c r="K197" s="18">
        <f>IF(Berechnung!C197=1,"Bronze",IF(Berechnung!D197=1,"Silber",IF(Berechnung!E197=1,"Gold","")))</f>
      </c>
      <c r="L197" s="18"/>
      <c r="M197" s="18"/>
      <c r="N197" s="18"/>
      <c r="O197" s="18"/>
      <c r="P197" s="18"/>
    </row>
    <row r="198" spans="1:16" ht="12.75">
      <c r="A198" s="7">
        <f t="shared" si="6"/>
        <v>197</v>
      </c>
      <c r="B198" s="10"/>
      <c r="C198" s="10"/>
      <c r="D198" s="11"/>
      <c r="E198" s="15"/>
      <c r="F198" s="11"/>
      <c r="G198" s="11"/>
      <c r="H198" s="11"/>
      <c r="I198" s="11"/>
      <c r="J198" s="17">
        <f t="shared" si="7"/>
        <v>0</v>
      </c>
      <c r="K198" s="18">
        <f>IF(Berechnung!C198=1,"Bronze",IF(Berechnung!D198=1,"Silber",IF(Berechnung!E198=1,"Gold","")))</f>
      </c>
      <c r="L198" s="18"/>
      <c r="M198" s="18"/>
      <c r="N198" s="18"/>
      <c r="O198" s="18"/>
      <c r="P198" s="18"/>
    </row>
    <row r="199" spans="1:16" ht="12.75">
      <c r="A199" s="7">
        <f t="shared" si="6"/>
        <v>198</v>
      </c>
      <c r="B199" s="10"/>
      <c r="C199" s="10"/>
      <c r="D199" s="11"/>
      <c r="E199" s="15"/>
      <c r="F199" s="11"/>
      <c r="G199" s="11"/>
      <c r="H199" s="11"/>
      <c r="I199" s="11"/>
      <c r="J199" s="17">
        <f t="shared" si="7"/>
        <v>0</v>
      </c>
      <c r="K199" s="18">
        <f>IF(Berechnung!C199=1,"Bronze",IF(Berechnung!D199=1,"Silber",IF(Berechnung!E199=1,"Gold","")))</f>
      </c>
      <c r="L199" s="18"/>
      <c r="M199" s="18"/>
      <c r="N199" s="18"/>
      <c r="O199" s="18"/>
      <c r="P199" s="18"/>
    </row>
    <row r="200" spans="1:16" ht="12.75">
      <c r="A200" s="7">
        <f t="shared" si="6"/>
        <v>199</v>
      </c>
      <c r="B200" s="10"/>
      <c r="C200" s="10"/>
      <c r="D200" s="11"/>
      <c r="E200" s="15"/>
      <c r="F200" s="11"/>
      <c r="G200" s="11"/>
      <c r="H200" s="11"/>
      <c r="I200" s="11"/>
      <c r="J200" s="17">
        <f t="shared" si="7"/>
        <v>0</v>
      </c>
      <c r="K200" s="18">
        <f>IF(Berechnung!C200=1,"Bronze",IF(Berechnung!D200=1,"Silber",IF(Berechnung!E200=1,"Gold","")))</f>
      </c>
      <c r="L200" s="18"/>
      <c r="M200" s="18"/>
      <c r="N200" s="18"/>
      <c r="O200" s="18"/>
      <c r="P200" s="18"/>
    </row>
    <row r="201" spans="1:16" ht="12.75">
      <c r="A201" s="7">
        <f t="shared" si="6"/>
        <v>200</v>
      </c>
      <c r="B201" s="10"/>
      <c r="C201" s="10"/>
      <c r="D201" s="11"/>
      <c r="E201" s="15"/>
      <c r="F201" s="11"/>
      <c r="G201" s="11"/>
      <c r="H201" s="11"/>
      <c r="I201" s="11"/>
      <c r="J201" s="17">
        <f t="shared" si="7"/>
        <v>0</v>
      </c>
      <c r="K201" s="18">
        <f>IF(Berechnung!C201=1,"Bronze",IF(Berechnung!D201=1,"Silber",IF(Berechnung!E201=1,"Gold","")))</f>
      </c>
      <c r="L201" s="18"/>
      <c r="M201" s="18"/>
      <c r="N201" s="18"/>
      <c r="O201" s="18"/>
      <c r="P201" s="18"/>
    </row>
    <row r="202" spans="1:16" ht="12.75">
      <c r="A202" s="7">
        <f t="shared" si="6"/>
        <v>201</v>
      </c>
      <c r="B202" s="10"/>
      <c r="C202" s="10"/>
      <c r="D202" s="11"/>
      <c r="E202" s="15"/>
      <c r="F202" s="11"/>
      <c r="G202" s="11"/>
      <c r="H202" s="11"/>
      <c r="I202" s="11"/>
      <c r="J202" s="17">
        <f t="shared" si="7"/>
        <v>0</v>
      </c>
      <c r="K202" s="18">
        <f>IF(Berechnung!C202=1,"Bronze",IF(Berechnung!D202=1,"Silber",IF(Berechnung!E202=1,"Gold","")))</f>
      </c>
      <c r="L202" s="18"/>
      <c r="M202" s="18"/>
      <c r="N202" s="18"/>
      <c r="O202" s="18"/>
      <c r="P202" s="18"/>
    </row>
    <row r="203" spans="1:16" ht="12.75">
      <c r="A203" s="7">
        <f t="shared" si="6"/>
        <v>202</v>
      </c>
      <c r="B203" s="10"/>
      <c r="C203" s="10"/>
      <c r="D203" s="11"/>
      <c r="E203" s="15"/>
      <c r="F203" s="11"/>
      <c r="G203" s="11"/>
      <c r="H203" s="11"/>
      <c r="I203" s="11"/>
      <c r="J203" s="17">
        <f t="shared" si="7"/>
        <v>0</v>
      </c>
      <c r="K203" s="18">
        <f>IF(Berechnung!C203=1,"Bronze",IF(Berechnung!D203=1,"Silber",IF(Berechnung!E203=1,"Gold","")))</f>
      </c>
      <c r="L203" s="18"/>
      <c r="M203" s="18"/>
      <c r="N203" s="18"/>
      <c r="O203" s="18"/>
      <c r="P203" s="18"/>
    </row>
    <row r="204" spans="1:16" ht="12.75">
      <c r="A204" s="7">
        <f t="shared" si="6"/>
        <v>203</v>
      </c>
      <c r="B204" s="10"/>
      <c r="C204" s="10"/>
      <c r="D204" s="11"/>
      <c r="E204" s="15"/>
      <c r="F204" s="11"/>
      <c r="G204" s="11"/>
      <c r="H204" s="11"/>
      <c r="I204" s="11"/>
      <c r="J204" s="17">
        <f t="shared" si="7"/>
        <v>0</v>
      </c>
      <c r="K204" s="18">
        <f>IF(Berechnung!C204=1,"Bronze",IF(Berechnung!D204=1,"Silber",IF(Berechnung!E204=1,"Gold","")))</f>
      </c>
      <c r="L204" s="18"/>
      <c r="M204" s="18"/>
      <c r="N204" s="18"/>
      <c r="O204" s="18"/>
      <c r="P204" s="18"/>
    </row>
    <row r="205" spans="1:16" ht="12.75">
      <c r="A205" s="7">
        <f t="shared" si="6"/>
        <v>204</v>
      </c>
      <c r="B205" s="10"/>
      <c r="C205" s="10"/>
      <c r="D205" s="11"/>
      <c r="E205" s="15"/>
      <c r="F205" s="11"/>
      <c r="G205" s="11"/>
      <c r="H205" s="11"/>
      <c r="I205" s="11"/>
      <c r="J205" s="17">
        <f t="shared" si="7"/>
        <v>0</v>
      </c>
      <c r="K205" s="18">
        <f>IF(Berechnung!C205=1,"Bronze",IF(Berechnung!D205=1,"Silber",IF(Berechnung!E205=1,"Gold","")))</f>
      </c>
      <c r="L205" s="18"/>
      <c r="M205" s="18"/>
      <c r="N205" s="18"/>
      <c r="O205" s="18"/>
      <c r="P205" s="18"/>
    </row>
    <row r="206" spans="1:16" ht="12.75">
      <c r="A206" s="7">
        <f t="shared" si="6"/>
        <v>205</v>
      </c>
      <c r="B206" s="10"/>
      <c r="C206" s="10"/>
      <c r="D206" s="11"/>
      <c r="E206" s="15"/>
      <c r="F206" s="11"/>
      <c r="G206" s="11"/>
      <c r="H206" s="11"/>
      <c r="I206" s="11"/>
      <c r="J206" s="17">
        <f t="shared" si="7"/>
        <v>0</v>
      </c>
      <c r="K206" s="18">
        <f>IF(Berechnung!C206=1,"Bronze",IF(Berechnung!D206=1,"Silber",IF(Berechnung!E206=1,"Gold","")))</f>
      </c>
      <c r="L206" s="18"/>
      <c r="M206" s="18"/>
      <c r="N206" s="18"/>
      <c r="O206" s="18"/>
      <c r="P206" s="18"/>
    </row>
    <row r="207" spans="1:16" ht="12.75">
      <c r="A207" s="7">
        <f t="shared" si="6"/>
        <v>206</v>
      </c>
      <c r="B207" s="10"/>
      <c r="C207" s="10"/>
      <c r="D207" s="11"/>
      <c r="E207" s="15"/>
      <c r="F207" s="11"/>
      <c r="G207" s="11"/>
      <c r="H207" s="11"/>
      <c r="I207" s="11"/>
      <c r="J207" s="17">
        <f t="shared" si="7"/>
        <v>0</v>
      </c>
      <c r="K207" s="18">
        <f>IF(Berechnung!C207=1,"Bronze",IF(Berechnung!D207=1,"Silber",IF(Berechnung!E207=1,"Gold","")))</f>
      </c>
      <c r="L207" s="18"/>
      <c r="M207" s="18"/>
      <c r="N207" s="18"/>
      <c r="O207" s="18"/>
      <c r="P207" s="18"/>
    </row>
    <row r="208" spans="1:16" ht="12.75">
      <c r="A208" s="7">
        <f t="shared" si="6"/>
        <v>207</v>
      </c>
      <c r="B208" s="10"/>
      <c r="C208" s="10"/>
      <c r="D208" s="11"/>
      <c r="E208" s="15"/>
      <c r="F208" s="11"/>
      <c r="G208" s="11"/>
      <c r="H208" s="11"/>
      <c r="I208" s="11"/>
      <c r="J208" s="17">
        <f t="shared" si="7"/>
        <v>0</v>
      </c>
      <c r="K208" s="18">
        <f>IF(Berechnung!C208=1,"Bronze",IF(Berechnung!D208=1,"Silber",IF(Berechnung!E208=1,"Gold","")))</f>
      </c>
      <c r="L208" s="18"/>
      <c r="M208" s="18"/>
      <c r="N208" s="18"/>
      <c r="O208" s="18"/>
      <c r="P208" s="18"/>
    </row>
    <row r="209" spans="1:16" ht="12.75">
      <c r="A209" s="7">
        <f t="shared" si="6"/>
        <v>208</v>
      </c>
      <c r="B209" s="10"/>
      <c r="C209" s="10"/>
      <c r="D209" s="11"/>
      <c r="E209" s="15"/>
      <c r="F209" s="11"/>
      <c r="G209" s="11"/>
      <c r="H209" s="11"/>
      <c r="I209" s="11"/>
      <c r="J209" s="17">
        <f t="shared" si="7"/>
        <v>0</v>
      </c>
      <c r="K209" s="18">
        <f>IF(Berechnung!C209=1,"Bronze",IF(Berechnung!D209=1,"Silber",IF(Berechnung!E209=1,"Gold","")))</f>
      </c>
      <c r="L209" s="18"/>
      <c r="M209" s="18"/>
      <c r="N209" s="18"/>
      <c r="O209" s="18"/>
      <c r="P209" s="18"/>
    </row>
    <row r="210" spans="1:16" ht="12.75">
      <c r="A210" s="7">
        <f t="shared" si="6"/>
        <v>209</v>
      </c>
      <c r="B210" s="10"/>
      <c r="C210" s="10"/>
      <c r="D210" s="11"/>
      <c r="E210" s="15"/>
      <c r="F210" s="11"/>
      <c r="G210" s="11"/>
      <c r="H210" s="11"/>
      <c r="I210" s="11"/>
      <c r="J210" s="17">
        <f t="shared" si="7"/>
        <v>0</v>
      </c>
      <c r="K210" s="18">
        <f>IF(Berechnung!C210=1,"Bronze",IF(Berechnung!D210=1,"Silber",IF(Berechnung!E210=1,"Gold","")))</f>
      </c>
      <c r="L210" s="18"/>
      <c r="M210" s="18"/>
      <c r="N210" s="18"/>
      <c r="O210" s="18"/>
      <c r="P210" s="18"/>
    </row>
    <row r="211" spans="1:16" ht="12.75">
      <c r="A211" s="7">
        <f t="shared" si="6"/>
        <v>210</v>
      </c>
      <c r="B211" s="10"/>
      <c r="C211" s="10"/>
      <c r="D211" s="11"/>
      <c r="E211" s="15"/>
      <c r="F211" s="11"/>
      <c r="G211" s="11"/>
      <c r="H211" s="11"/>
      <c r="I211" s="11"/>
      <c r="J211" s="17">
        <f t="shared" si="7"/>
        <v>0</v>
      </c>
      <c r="K211" s="18">
        <f>IF(Berechnung!C211=1,"Bronze",IF(Berechnung!D211=1,"Silber",IF(Berechnung!E211=1,"Gold","")))</f>
      </c>
      <c r="L211" s="18"/>
      <c r="M211" s="18"/>
      <c r="N211" s="18"/>
      <c r="O211" s="18"/>
      <c r="P211" s="18"/>
    </row>
    <row r="212" spans="1:16" ht="12.75">
      <c r="A212" s="7">
        <f t="shared" si="6"/>
        <v>211</v>
      </c>
      <c r="B212" s="10"/>
      <c r="C212" s="10"/>
      <c r="D212" s="11"/>
      <c r="E212" s="15"/>
      <c r="F212" s="11"/>
      <c r="G212" s="11"/>
      <c r="H212" s="11"/>
      <c r="I212" s="11"/>
      <c r="J212" s="17">
        <f t="shared" si="7"/>
        <v>0</v>
      </c>
      <c r="K212" s="18">
        <f>IF(Berechnung!C212=1,"Bronze",IF(Berechnung!D212=1,"Silber",IF(Berechnung!E212=1,"Gold","")))</f>
      </c>
      <c r="L212" s="18"/>
      <c r="M212" s="18"/>
      <c r="N212" s="18"/>
      <c r="O212" s="18"/>
      <c r="P212" s="18"/>
    </row>
    <row r="213" spans="1:16" ht="12.75">
      <c r="A213" s="7">
        <f t="shared" si="6"/>
        <v>212</v>
      </c>
      <c r="B213" s="10"/>
      <c r="C213" s="10"/>
      <c r="D213" s="11"/>
      <c r="E213" s="15"/>
      <c r="F213" s="11"/>
      <c r="G213" s="11"/>
      <c r="H213" s="11"/>
      <c r="I213" s="11"/>
      <c r="J213" s="17">
        <f t="shared" si="7"/>
        <v>0</v>
      </c>
      <c r="K213" s="18">
        <f>IF(Berechnung!C213=1,"Bronze",IF(Berechnung!D213=1,"Silber",IF(Berechnung!E213=1,"Gold","")))</f>
      </c>
      <c r="L213" s="18"/>
      <c r="M213" s="18"/>
      <c r="N213" s="18"/>
      <c r="O213" s="18"/>
      <c r="P213" s="18"/>
    </row>
    <row r="214" spans="1:16" ht="12.75">
      <c r="A214" s="7">
        <f t="shared" si="6"/>
        <v>213</v>
      </c>
      <c r="B214" s="10"/>
      <c r="C214" s="10"/>
      <c r="D214" s="11"/>
      <c r="E214" s="15"/>
      <c r="F214" s="11"/>
      <c r="G214" s="11"/>
      <c r="H214" s="11"/>
      <c r="I214" s="11"/>
      <c r="J214" s="17">
        <f t="shared" si="7"/>
        <v>0</v>
      </c>
      <c r="K214" s="18">
        <f>IF(Berechnung!C214=1,"Bronze",IF(Berechnung!D214=1,"Silber",IF(Berechnung!E214=1,"Gold","")))</f>
      </c>
      <c r="L214" s="18"/>
      <c r="M214" s="18"/>
      <c r="N214" s="18"/>
      <c r="O214" s="18"/>
      <c r="P214" s="18"/>
    </row>
    <row r="215" spans="1:16" ht="12.75">
      <c r="A215" s="7">
        <f t="shared" si="6"/>
        <v>214</v>
      </c>
      <c r="B215" s="10"/>
      <c r="C215" s="10"/>
      <c r="D215" s="11"/>
      <c r="E215" s="15"/>
      <c r="F215" s="11"/>
      <c r="G215" s="11"/>
      <c r="H215" s="11"/>
      <c r="I215" s="11"/>
      <c r="J215" s="17">
        <f t="shared" si="7"/>
        <v>0</v>
      </c>
      <c r="K215" s="18">
        <f>IF(Berechnung!C215=1,"Bronze",IF(Berechnung!D215=1,"Silber",IF(Berechnung!E215=1,"Gold","")))</f>
      </c>
      <c r="L215" s="18"/>
      <c r="M215" s="18"/>
      <c r="N215" s="18"/>
      <c r="O215" s="18"/>
      <c r="P215" s="18"/>
    </row>
    <row r="216" spans="1:16" ht="12.75">
      <c r="A216" s="7">
        <f t="shared" si="6"/>
        <v>215</v>
      </c>
      <c r="B216" s="10"/>
      <c r="C216" s="10"/>
      <c r="D216" s="11"/>
      <c r="E216" s="15"/>
      <c r="F216" s="11"/>
      <c r="G216" s="11"/>
      <c r="H216" s="11"/>
      <c r="I216" s="11"/>
      <c r="J216" s="17">
        <f t="shared" si="7"/>
        <v>0</v>
      </c>
      <c r="K216" s="18">
        <f>IF(Berechnung!C216=1,"Bronze",IF(Berechnung!D216=1,"Silber",IF(Berechnung!E216=1,"Gold","")))</f>
      </c>
      <c r="L216" s="18"/>
      <c r="M216" s="18"/>
      <c r="N216" s="18"/>
      <c r="O216" s="18"/>
      <c r="P216" s="18"/>
    </row>
    <row r="217" spans="1:16" ht="12.75">
      <c r="A217" s="7">
        <f t="shared" si="6"/>
        <v>216</v>
      </c>
      <c r="B217" s="10"/>
      <c r="C217" s="10"/>
      <c r="D217" s="11"/>
      <c r="E217" s="15"/>
      <c r="F217" s="11"/>
      <c r="G217" s="11"/>
      <c r="H217" s="11"/>
      <c r="I217" s="11"/>
      <c r="J217" s="17">
        <f t="shared" si="7"/>
        <v>0</v>
      </c>
      <c r="K217" s="18">
        <f>IF(Berechnung!C217=1,"Bronze",IF(Berechnung!D217=1,"Silber",IF(Berechnung!E217=1,"Gold","")))</f>
      </c>
      <c r="L217" s="18"/>
      <c r="M217" s="18"/>
      <c r="N217" s="18"/>
      <c r="O217" s="18"/>
      <c r="P217" s="18"/>
    </row>
    <row r="218" spans="1:16" ht="12.75">
      <c r="A218" s="7">
        <f t="shared" si="6"/>
        <v>217</v>
      </c>
      <c r="B218" s="10"/>
      <c r="C218" s="10"/>
      <c r="D218" s="11"/>
      <c r="E218" s="15"/>
      <c r="F218" s="11"/>
      <c r="G218" s="11"/>
      <c r="H218" s="11"/>
      <c r="I218" s="11"/>
      <c r="J218" s="17">
        <f t="shared" si="7"/>
        <v>0</v>
      </c>
      <c r="K218" s="18">
        <f>IF(Berechnung!C218=1,"Bronze",IF(Berechnung!D218=1,"Silber",IF(Berechnung!E218=1,"Gold","")))</f>
      </c>
      <c r="L218" s="18"/>
      <c r="M218" s="18"/>
      <c r="N218" s="18"/>
      <c r="O218" s="18"/>
      <c r="P218" s="18"/>
    </row>
    <row r="219" spans="1:16" ht="12.75">
      <c r="A219" s="7">
        <f t="shared" si="6"/>
        <v>218</v>
      </c>
      <c r="B219" s="10"/>
      <c r="C219" s="10"/>
      <c r="D219" s="11"/>
      <c r="E219" s="15"/>
      <c r="F219" s="11"/>
      <c r="G219" s="11"/>
      <c r="H219" s="11"/>
      <c r="I219" s="11"/>
      <c r="J219" s="17">
        <f t="shared" si="7"/>
        <v>0</v>
      </c>
      <c r="K219" s="18">
        <f>IF(Berechnung!C219=1,"Bronze",IF(Berechnung!D219=1,"Silber",IF(Berechnung!E219=1,"Gold","")))</f>
      </c>
      <c r="L219" s="18"/>
      <c r="M219" s="18"/>
      <c r="N219" s="18"/>
      <c r="O219" s="18"/>
      <c r="P219" s="18"/>
    </row>
    <row r="220" spans="1:16" ht="12.75">
      <c r="A220" s="7">
        <f t="shared" si="6"/>
        <v>219</v>
      </c>
      <c r="B220" s="10"/>
      <c r="C220" s="10"/>
      <c r="D220" s="11"/>
      <c r="E220" s="15"/>
      <c r="F220" s="11"/>
      <c r="G220" s="11"/>
      <c r="H220" s="11"/>
      <c r="I220" s="11"/>
      <c r="J220" s="17">
        <f t="shared" si="7"/>
        <v>0</v>
      </c>
      <c r="K220" s="18">
        <f>IF(Berechnung!C220=1,"Bronze",IF(Berechnung!D220=1,"Silber",IF(Berechnung!E220=1,"Gold","")))</f>
      </c>
      <c r="L220" s="18"/>
      <c r="M220" s="18"/>
      <c r="N220" s="18"/>
      <c r="O220" s="18"/>
      <c r="P220" s="18"/>
    </row>
    <row r="221" spans="1:16" ht="12.75">
      <c r="A221" s="7">
        <f t="shared" si="6"/>
        <v>220</v>
      </c>
      <c r="B221" s="10"/>
      <c r="C221" s="10"/>
      <c r="D221" s="11"/>
      <c r="E221" s="15"/>
      <c r="F221" s="11"/>
      <c r="G221" s="11"/>
      <c r="H221" s="11"/>
      <c r="I221" s="11"/>
      <c r="J221" s="17">
        <f t="shared" si="7"/>
        <v>0</v>
      </c>
      <c r="K221" s="18">
        <f>IF(Berechnung!C221=1,"Bronze",IF(Berechnung!D221=1,"Silber",IF(Berechnung!E221=1,"Gold","")))</f>
      </c>
      <c r="L221" s="18"/>
      <c r="M221" s="18"/>
      <c r="N221" s="18"/>
      <c r="O221" s="18"/>
      <c r="P221" s="18"/>
    </row>
    <row r="222" spans="1:16" ht="12.75">
      <c r="A222" s="7">
        <f t="shared" si="6"/>
        <v>221</v>
      </c>
      <c r="B222" s="10"/>
      <c r="C222" s="10"/>
      <c r="D222" s="11"/>
      <c r="E222" s="15"/>
      <c r="F222" s="11"/>
      <c r="G222" s="11"/>
      <c r="H222" s="11"/>
      <c r="I222" s="11"/>
      <c r="J222" s="17">
        <f t="shared" si="7"/>
        <v>0</v>
      </c>
      <c r="K222" s="18">
        <f>IF(Berechnung!C222=1,"Bronze",IF(Berechnung!D222=1,"Silber",IF(Berechnung!E222=1,"Gold","")))</f>
      </c>
      <c r="L222" s="18"/>
      <c r="M222" s="18"/>
      <c r="N222" s="18"/>
      <c r="O222" s="18"/>
      <c r="P222" s="18"/>
    </row>
    <row r="223" spans="1:16" ht="12.75">
      <c r="A223" s="7">
        <f t="shared" si="6"/>
        <v>222</v>
      </c>
      <c r="B223" s="10"/>
      <c r="C223" s="10"/>
      <c r="D223" s="11"/>
      <c r="E223" s="15"/>
      <c r="F223" s="11"/>
      <c r="G223" s="11"/>
      <c r="H223" s="11"/>
      <c r="I223" s="11"/>
      <c r="J223" s="17">
        <f t="shared" si="7"/>
        <v>0</v>
      </c>
      <c r="K223" s="18">
        <f>IF(Berechnung!C223=1,"Bronze",IF(Berechnung!D223=1,"Silber",IF(Berechnung!E223=1,"Gold","")))</f>
      </c>
      <c r="L223" s="18"/>
      <c r="M223" s="18"/>
      <c r="N223" s="18"/>
      <c r="O223" s="18"/>
      <c r="P223" s="18"/>
    </row>
    <row r="224" spans="1:16" ht="12.75">
      <c r="A224" s="7">
        <f t="shared" si="6"/>
        <v>223</v>
      </c>
      <c r="B224" s="10"/>
      <c r="C224" s="10"/>
      <c r="D224" s="11"/>
      <c r="E224" s="15"/>
      <c r="F224" s="11"/>
      <c r="G224" s="11"/>
      <c r="H224" s="11"/>
      <c r="I224" s="11"/>
      <c r="J224" s="17">
        <f t="shared" si="7"/>
        <v>0</v>
      </c>
      <c r="K224" s="18">
        <f>IF(Berechnung!C224=1,"Bronze",IF(Berechnung!D224=1,"Silber",IF(Berechnung!E224=1,"Gold","")))</f>
      </c>
      <c r="L224" s="18"/>
      <c r="M224" s="18"/>
      <c r="N224" s="18"/>
      <c r="O224" s="18"/>
      <c r="P224" s="18"/>
    </row>
    <row r="225" spans="1:16" ht="12.75">
      <c r="A225" s="7">
        <f t="shared" si="6"/>
        <v>224</v>
      </c>
      <c r="B225" s="10"/>
      <c r="C225" s="10"/>
      <c r="D225" s="11"/>
      <c r="E225" s="15"/>
      <c r="F225" s="11"/>
      <c r="G225" s="11"/>
      <c r="H225" s="11"/>
      <c r="I225" s="11"/>
      <c r="J225" s="17">
        <f t="shared" si="7"/>
        <v>0</v>
      </c>
      <c r="K225" s="18">
        <f>IF(Berechnung!C225=1,"Bronze",IF(Berechnung!D225=1,"Silber",IF(Berechnung!E225=1,"Gold","")))</f>
      </c>
      <c r="L225" s="18"/>
      <c r="M225" s="18"/>
      <c r="N225" s="18"/>
      <c r="O225" s="18"/>
      <c r="P225" s="18"/>
    </row>
    <row r="226" spans="1:16" ht="12.75">
      <c r="A226" s="7">
        <f t="shared" si="6"/>
        <v>225</v>
      </c>
      <c r="B226" s="10"/>
      <c r="C226" s="10"/>
      <c r="D226" s="11"/>
      <c r="E226" s="15"/>
      <c r="F226" s="11"/>
      <c r="G226" s="11"/>
      <c r="H226" s="11"/>
      <c r="I226" s="11"/>
      <c r="J226" s="17">
        <f t="shared" si="7"/>
        <v>0</v>
      </c>
      <c r="K226" s="18">
        <f>IF(Berechnung!C226=1,"Bronze",IF(Berechnung!D226=1,"Silber",IF(Berechnung!E226=1,"Gold","")))</f>
      </c>
      <c r="L226" s="18"/>
      <c r="M226" s="18"/>
      <c r="N226" s="18"/>
      <c r="O226" s="18"/>
      <c r="P226" s="18"/>
    </row>
    <row r="227" spans="1:16" ht="12.75">
      <c r="A227" s="7">
        <f t="shared" si="6"/>
        <v>226</v>
      </c>
      <c r="B227" s="10"/>
      <c r="C227" s="10"/>
      <c r="D227" s="11"/>
      <c r="E227" s="15"/>
      <c r="F227" s="11"/>
      <c r="G227" s="11"/>
      <c r="H227" s="11"/>
      <c r="I227" s="11"/>
      <c r="J227" s="17">
        <f t="shared" si="7"/>
        <v>0</v>
      </c>
      <c r="K227" s="18">
        <f>IF(Berechnung!C227=1,"Bronze",IF(Berechnung!D227=1,"Silber",IF(Berechnung!E227=1,"Gold","")))</f>
      </c>
      <c r="L227" s="18"/>
      <c r="M227" s="18"/>
      <c r="N227" s="18"/>
      <c r="O227" s="18"/>
      <c r="P227" s="18"/>
    </row>
    <row r="228" spans="1:16" ht="12.75">
      <c r="A228" s="7">
        <f t="shared" si="6"/>
        <v>227</v>
      </c>
      <c r="B228" s="10"/>
      <c r="C228" s="10"/>
      <c r="D228" s="11"/>
      <c r="E228" s="15"/>
      <c r="F228" s="11"/>
      <c r="G228" s="11"/>
      <c r="H228" s="11"/>
      <c r="I228" s="11"/>
      <c r="J228" s="17">
        <f t="shared" si="7"/>
        <v>0</v>
      </c>
      <c r="K228" s="18">
        <f>IF(Berechnung!C228=1,"Bronze",IF(Berechnung!D228=1,"Silber",IF(Berechnung!E228=1,"Gold","")))</f>
      </c>
      <c r="L228" s="18"/>
      <c r="M228" s="18"/>
      <c r="N228" s="18"/>
      <c r="O228" s="18"/>
      <c r="P228" s="18"/>
    </row>
    <row r="229" spans="1:16" ht="12.75">
      <c r="A229" s="7">
        <f t="shared" si="6"/>
        <v>228</v>
      </c>
      <c r="B229" s="10"/>
      <c r="C229" s="10"/>
      <c r="D229" s="11"/>
      <c r="E229" s="15"/>
      <c r="F229" s="11"/>
      <c r="G229" s="11"/>
      <c r="H229" s="11"/>
      <c r="I229" s="11"/>
      <c r="J229" s="17">
        <f t="shared" si="7"/>
        <v>0</v>
      </c>
      <c r="K229" s="18">
        <f>IF(Berechnung!C229=1,"Bronze",IF(Berechnung!D229=1,"Silber",IF(Berechnung!E229=1,"Gold","")))</f>
      </c>
      <c r="L229" s="18"/>
      <c r="M229" s="18"/>
      <c r="N229" s="18"/>
      <c r="O229" s="18"/>
      <c r="P229" s="18"/>
    </row>
    <row r="230" spans="1:16" ht="12.75">
      <c r="A230" s="7">
        <f aca="true" t="shared" si="8" ref="A230:A251">A229+1</f>
        <v>229</v>
      </c>
      <c r="B230" s="10"/>
      <c r="C230" s="10"/>
      <c r="D230" s="11"/>
      <c r="E230" s="15"/>
      <c r="F230" s="11"/>
      <c r="G230" s="11"/>
      <c r="H230" s="11"/>
      <c r="I230" s="11"/>
      <c r="J230" s="17">
        <f t="shared" si="7"/>
        <v>0</v>
      </c>
      <c r="K230" s="18">
        <f>IF(Berechnung!C230=1,"Bronze",IF(Berechnung!D230=1,"Silber",IF(Berechnung!E230=1,"Gold","")))</f>
      </c>
      <c r="L230" s="18"/>
      <c r="M230" s="18"/>
      <c r="N230" s="18"/>
      <c r="O230" s="18"/>
      <c r="P230" s="18"/>
    </row>
    <row r="231" spans="1:16" ht="12.75">
      <c r="A231" s="7">
        <f t="shared" si="8"/>
        <v>230</v>
      </c>
      <c r="B231" s="10"/>
      <c r="C231" s="10"/>
      <c r="D231" s="11"/>
      <c r="E231" s="15"/>
      <c r="F231" s="11"/>
      <c r="G231" s="11"/>
      <c r="H231" s="11"/>
      <c r="I231" s="11"/>
      <c r="J231" s="17">
        <f t="shared" si="7"/>
        <v>0</v>
      </c>
      <c r="K231" s="18">
        <f>IF(Berechnung!C231=1,"Bronze",IF(Berechnung!D231=1,"Silber",IF(Berechnung!E231=1,"Gold","")))</f>
      </c>
      <c r="L231" s="18"/>
      <c r="M231" s="18"/>
      <c r="N231" s="18"/>
      <c r="O231" s="18"/>
      <c r="P231" s="18"/>
    </row>
    <row r="232" spans="1:16" ht="12.75">
      <c r="A232" s="7">
        <f t="shared" si="8"/>
        <v>231</v>
      </c>
      <c r="B232" s="10"/>
      <c r="C232" s="10"/>
      <c r="D232" s="11"/>
      <c r="E232" s="15"/>
      <c r="F232" s="11"/>
      <c r="G232" s="11"/>
      <c r="H232" s="11"/>
      <c r="I232" s="11"/>
      <c r="J232" s="17">
        <f t="shared" si="7"/>
        <v>0</v>
      </c>
      <c r="K232" s="18">
        <f>IF(Berechnung!C232=1,"Bronze",IF(Berechnung!D232=1,"Silber",IF(Berechnung!E232=1,"Gold","")))</f>
      </c>
      <c r="L232" s="18"/>
      <c r="M232" s="18"/>
      <c r="N232" s="18"/>
      <c r="O232" s="18"/>
      <c r="P232" s="18"/>
    </row>
    <row r="233" spans="1:16" ht="12.75">
      <c r="A233" s="7">
        <f t="shared" si="8"/>
        <v>232</v>
      </c>
      <c r="B233" s="10"/>
      <c r="C233" s="10"/>
      <c r="D233" s="11"/>
      <c r="E233" s="15"/>
      <c r="F233" s="11"/>
      <c r="G233" s="11"/>
      <c r="H233" s="11"/>
      <c r="I233" s="11"/>
      <c r="J233" s="17">
        <f t="shared" si="7"/>
        <v>0</v>
      </c>
      <c r="K233" s="18">
        <f>IF(Berechnung!C233=1,"Bronze",IF(Berechnung!D233=1,"Silber",IF(Berechnung!E233=1,"Gold","")))</f>
      </c>
      <c r="L233" s="18"/>
      <c r="M233" s="18"/>
      <c r="N233" s="18"/>
      <c r="O233" s="18"/>
      <c r="P233" s="18"/>
    </row>
    <row r="234" spans="1:16" ht="12.75">
      <c r="A234" s="7">
        <f t="shared" si="8"/>
        <v>233</v>
      </c>
      <c r="B234" s="10"/>
      <c r="C234" s="10"/>
      <c r="D234" s="11"/>
      <c r="E234" s="15"/>
      <c r="F234" s="11"/>
      <c r="G234" s="11"/>
      <c r="H234" s="11"/>
      <c r="I234" s="11"/>
      <c r="J234" s="17">
        <f t="shared" si="7"/>
        <v>0</v>
      </c>
      <c r="K234" s="18">
        <f>IF(Berechnung!C234=1,"Bronze",IF(Berechnung!D234=1,"Silber",IF(Berechnung!E234=1,"Gold","")))</f>
      </c>
      <c r="L234" s="18"/>
      <c r="M234" s="18"/>
      <c r="N234" s="18"/>
      <c r="O234" s="18"/>
      <c r="P234" s="18"/>
    </row>
    <row r="235" spans="1:16" ht="12.75">
      <c r="A235" s="7">
        <f t="shared" si="8"/>
        <v>234</v>
      </c>
      <c r="B235" s="10"/>
      <c r="C235" s="10"/>
      <c r="D235" s="11"/>
      <c r="E235" s="15"/>
      <c r="F235" s="11"/>
      <c r="G235" s="11"/>
      <c r="H235" s="11"/>
      <c r="I235" s="11"/>
      <c r="J235" s="17">
        <f t="shared" si="7"/>
        <v>0</v>
      </c>
      <c r="K235" s="18">
        <f>IF(Berechnung!C235=1,"Bronze",IF(Berechnung!D235=1,"Silber",IF(Berechnung!E235=1,"Gold","")))</f>
      </c>
      <c r="L235" s="18"/>
      <c r="M235" s="18"/>
      <c r="N235" s="18"/>
      <c r="O235" s="18"/>
      <c r="P235" s="18"/>
    </row>
    <row r="236" spans="1:16" ht="12.75">
      <c r="A236" s="7">
        <f t="shared" si="8"/>
        <v>235</v>
      </c>
      <c r="B236" s="10"/>
      <c r="C236" s="10"/>
      <c r="D236" s="11"/>
      <c r="E236" s="15"/>
      <c r="F236" s="11"/>
      <c r="G236" s="11"/>
      <c r="H236" s="11"/>
      <c r="I236" s="11"/>
      <c r="J236" s="17">
        <f t="shared" si="7"/>
        <v>0</v>
      </c>
      <c r="K236" s="18">
        <f>IF(Berechnung!C236=1,"Bronze",IF(Berechnung!D236=1,"Silber",IF(Berechnung!E236=1,"Gold","")))</f>
      </c>
      <c r="L236" s="18"/>
      <c r="M236" s="18"/>
      <c r="N236" s="18"/>
      <c r="O236" s="18"/>
      <c r="P236" s="18"/>
    </row>
    <row r="237" spans="1:16" ht="12.75">
      <c r="A237" s="7">
        <f t="shared" si="8"/>
        <v>236</v>
      </c>
      <c r="B237" s="10"/>
      <c r="C237" s="10"/>
      <c r="D237" s="11"/>
      <c r="E237" s="15"/>
      <c r="F237" s="11"/>
      <c r="G237" s="11"/>
      <c r="H237" s="11"/>
      <c r="I237" s="11"/>
      <c r="J237" s="17">
        <f t="shared" si="7"/>
        <v>0</v>
      </c>
      <c r="K237" s="18">
        <f>IF(Berechnung!C237=1,"Bronze",IF(Berechnung!D237=1,"Silber",IF(Berechnung!E237=1,"Gold","")))</f>
      </c>
      <c r="L237" s="18"/>
      <c r="M237" s="18"/>
      <c r="N237" s="18"/>
      <c r="O237" s="18"/>
      <c r="P237" s="18"/>
    </row>
    <row r="238" spans="1:16" ht="12.75">
      <c r="A238" s="7">
        <f t="shared" si="8"/>
        <v>237</v>
      </c>
      <c r="B238" s="10"/>
      <c r="C238" s="10"/>
      <c r="D238" s="11"/>
      <c r="E238" s="15"/>
      <c r="F238" s="11"/>
      <c r="G238" s="11"/>
      <c r="H238" s="11"/>
      <c r="I238" s="11"/>
      <c r="J238" s="17">
        <f t="shared" si="7"/>
        <v>0</v>
      </c>
      <c r="K238" s="18">
        <f>IF(Berechnung!C238=1,"Bronze",IF(Berechnung!D238=1,"Silber",IF(Berechnung!E238=1,"Gold","")))</f>
      </c>
      <c r="L238" s="18"/>
      <c r="M238" s="18"/>
      <c r="N238" s="18"/>
      <c r="O238" s="18"/>
      <c r="P238" s="18"/>
    </row>
    <row r="239" spans="1:16" ht="12.75">
      <c r="A239" s="7">
        <f t="shared" si="8"/>
        <v>238</v>
      </c>
      <c r="B239" s="10"/>
      <c r="C239" s="10"/>
      <c r="D239" s="11"/>
      <c r="E239" s="15"/>
      <c r="F239" s="11"/>
      <c r="G239" s="11"/>
      <c r="H239" s="11"/>
      <c r="I239" s="11"/>
      <c r="J239" s="17">
        <f t="shared" si="7"/>
        <v>0</v>
      </c>
      <c r="K239" s="18">
        <f>IF(Berechnung!C239=1,"Bronze",IF(Berechnung!D239=1,"Silber",IF(Berechnung!E239=1,"Gold","")))</f>
      </c>
      <c r="L239" s="18"/>
      <c r="M239" s="18"/>
      <c r="N239" s="18"/>
      <c r="O239" s="18"/>
      <c r="P239" s="18"/>
    </row>
    <row r="240" spans="1:16" ht="12.75">
      <c r="A240" s="7">
        <f t="shared" si="8"/>
        <v>239</v>
      </c>
      <c r="B240" s="10"/>
      <c r="C240" s="10"/>
      <c r="D240" s="11"/>
      <c r="E240" s="15"/>
      <c r="F240" s="11"/>
      <c r="G240" s="11"/>
      <c r="H240" s="11"/>
      <c r="I240" s="11"/>
      <c r="J240" s="17">
        <f t="shared" si="7"/>
        <v>0</v>
      </c>
      <c r="K240" s="18">
        <f>IF(Berechnung!C240=1,"Bronze",IF(Berechnung!D240=1,"Silber",IF(Berechnung!E240=1,"Gold","")))</f>
      </c>
      <c r="L240" s="18"/>
      <c r="M240" s="18"/>
      <c r="N240" s="18"/>
      <c r="O240" s="18"/>
      <c r="P240" s="18"/>
    </row>
    <row r="241" spans="1:16" ht="12.75">
      <c r="A241" s="7">
        <f t="shared" si="8"/>
        <v>240</v>
      </c>
      <c r="B241" s="10"/>
      <c r="C241" s="10"/>
      <c r="D241" s="11"/>
      <c r="E241" s="15"/>
      <c r="F241" s="11"/>
      <c r="G241" s="11"/>
      <c r="H241" s="11"/>
      <c r="I241" s="11"/>
      <c r="J241" s="17">
        <f t="shared" si="7"/>
        <v>0</v>
      </c>
      <c r="K241" s="18">
        <f>IF(Berechnung!C241=1,"Bronze",IF(Berechnung!D241=1,"Silber",IF(Berechnung!E241=1,"Gold","")))</f>
      </c>
      <c r="L241" s="18"/>
      <c r="M241" s="18"/>
      <c r="N241" s="18"/>
      <c r="O241" s="18"/>
      <c r="P241" s="18"/>
    </row>
    <row r="242" spans="1:16" ht="12.75">
      <c r="A242" s="7">
        <f t="shared" si="8"/>
        <v>241</v>
      </c>
      <c r="B242" s="10"/>
      <c r="C242" s="10"/>
      <c r="D242" s="11"/>
      <c r="E242" s="15"/>
      <c r="F242" s="11"/>
      <c r="G242" s="11"/>
      <c r="H242" s="11"/>
      <c r="I242" s="11"/>
      <c r="J242" s="17">
        <f t="shared" si="7"/>
        <v>0</v>
      </c>
      <c r="K242" s="18">
        <f>IF(Berechnung!C242=1,"Bronze",IF(Berechnung!D242=1,"Silber",IF(Berechnung!E242=1,"Gold","")))</f>
      </c>
      <c r="L242" s="18"/>
      <c r="M242" s="18"/>
      <c r="N242" s="18"/>
      <c r="O242" s="18"/>
      <c r="P242" s="18"/>
    </row>
    <row r="243" spans="1:16" ht="12.75">
      <c r="A243" s="7">
        <f t="shared" si="8"/>
        <v>242</v>
      </c>
      <c r="B243" s="10"/>
      <c r="C243" s="10"/>
      <c r="D243" s="11"/>
      <c r="E243" s="15"/>
      <c r="F243" s="11"/>
      <c r="G243" s="11"/>
      <c r="H243" s="11"/>
      <c r="I243" s="11"/>
      <c r="J243" s="17">
        <f t="shared" si="7"/>
        <v>0</v>
      </c>
      <c r="K243" s="18">
        <f>IF(Berechnung!C243=1,"Bronze",IF(Berechnung!D243=1,"Silber",IF(Berechnung!E243=1,"Gold","")))</f>
      </c>
      <c r="L243" s="18"/>
      <c r="M243" s="18"/>
      <c r="N243" s="18"/>
      <c r="O243" s="18"/>
      <c r="P243" s="18"/>
    </row>
    <row r="244" spans="1:16" ht="12.75">
      <c r="A244" s="7">
        <f t="shared" si="8"/>
        <v>243</v>
      </c>
      <c r="B244" s="10"/>
      <c r="C244" s="10"/>
      <c r="D244" s="11"/>
      <c r="E244" s="15"/>
      <c r="F244" s="11"/>
      <c r="G244" s="11"/>
      <c r="H244" s="11"/>
      <c r="I244" s="11"/>
      <c r="J244" s="17">
        <f t="shared" si="7"/>
        <v>0</v>
      </c>
      <c r="K244" s="18">
        <f>IF(Berechnung!C244=1,"Bronze",IF(Berechnung!D244=1,"Silber",IF(Berechnung!E244=1,"Gold","")))</f>
      </c>
      <c r="L244" s="18"/>
      <c r="M244" s="18"/>
      <c r="N244" s="18"/>
      <c r="O244" s="18"/>
      <c r="P244" s="18"/>
    </row>
    <row r="245" spans="1:16" ht="12.75">
      <c r="A245" s="7">
        <f t="shared" si="8"/>
        <v>244</v>
      </c>
      <c r="B245" s="10"/>
      <c r="C245" s="10"/>
      <c r="D245" s="11"/>
      <c r="E245" s="15"/>
      <c r="F245" s="11"/>
      <c r="G245" s="11"/>
      <c r="H245" s="11"/>
      <c r="I245" s="11"/>
      <c r="J245" s="17">
        <f t="shared" si="7"/>
        <v>0</v>
      </c>
      <c r="K245" s="18">
        <f>IF(Berechnung!C245=1,"Bronze",IF(Berechnung!D245=1,"Silber",IF(Berechnung!E245=1,"Gold","")))</f>
      </c>
      <c r="L245" s="18"/>
      <c r="M245" s="18"/>
      <c r="N245" s="18"/>
      <c r="O245" s="18"/>
      <c r="P245" s="18"/>
    </row>
    <row r="246" spans="1:16" ht="12.75">
      <c r="A246" s="7">
        <f t="shared" si="8"/>
        <v>245</v>
      </c>
      <c r="B246" s="10"/>
      <c r="C246" s="10"/>
      <c r="D246" s="11"/>
      <c r="E246" s="15"/>
      <c r="F246" s="11"/>
      <c r="G246" s="11"/>
      <c r="H246" s="11"/>
      <c r="I246" s="11"/>
      <c r="J246" s="17">
        <f t="shared" si="7"/>
        <v>0</v>
      </c>
      <c r="K246" s="18">
        <f>IF(Berechnung!C246=1,"Bronze",IF(Berechnung!D246=1,"Silber",IF(Berechnung!E246=1,"Gold","")))</f>
      </c>
      <c r="L246" s="18"/>
      <c r="M246" s="18"/>
      <c r="N246" s="18"/>
      <c r="O246" s="18"/>
      <c r="P246" s="18"/>
    </row>
    <row r="247" spans="1:16" ht="12.75">
      <c r="A247" s="7">
        <f t="shared" si="8"/>
        <v>246</v>
      </c>
      <c r="B247" s="10"/>
      <c r="C247" s="10"/>
      <c r="D247" s="11"/>
      <c r="E247" s="15"/>
      <c r="F247" s="11"/>
      <c r="G247" s="11"/>
      <c r="H247" s="11"/>
      <c r="I247" s="11"/>
      <c r="J247" s="17">
        <f t="shared" si="7"/>
        <v>0</v>
      </c>
      <c r="K247" s="18">
        <f>IF(Berechnung!C247=1,"Bronze",IF(Berechnung!D247=1,"Silber",IF(Berechnung!E247=1,"Gold","")))</f>
      </c>
      <c r="L247" s="18"/>
      <c r="M247" s="18"/>
      <c r="N247" s="18"/>
      <c r="O247" s="18"/>
      <c r="P247" s="18"/>
    </row>
    <row r="248" spans="1:16" ht="12.75">
      <c r="A248" s="7">
        <f t="shared" si="8"/>
        <v>247</v>
      </c>
      <c r="B248" s="10"/>
      <c r="C248" s="10"/>
      <c r="D248" s="11"/>
      <c r="E248" s="15"/>
      <c r="F248" s="11"/>
      <c r="G248" s="11"/>
      <c r="H248" s="11"/>
      <c r="I248" s="11"/>
      <c r="J248" s="17">
        <f t="shared" si="7"/>
        <v>0</v>
      </c>
      <c r="K248" s="18">
        <f>IF(Berechnung!C248=1,"Bronze",IF(Berechnung!D248=1,"Silber",IF(Berechnung!E248=1,"Gold","")))</f>
      </c>
      <c r="L248" s="18"/>
      <c r="M248" s="18"/>
      <c r="N248" s="18"/>
      <c r="O248" s="18"/>
      <c r="P248" s="18"/>
    </row>
    <row r="249" spans="1:16" ht="12.75">
      <c r="A249" s="7">
        <f t="shared" si="8"/>
        <v>248</v>
      </c>
      <c r="B249" s="10"/>
      <c r="C249" s="10"/>
      <c r="D249" s="11"/>
      <c r="E249" s="15"/>
      <c r="F249" s="11"/>
      <c r="G249" s="11"/>
      <c r="H249" s="11"/>
      <c r="I249" s="11"/>
      <c r="J249" s="17">
        <f t="shared" si="7"/>
        <v>0</v>
      </c>
      <c r="K249" s="18">
        <f>IF(Berechnung!C249=1,"Bronze",IF(Berechnung!D249=1,"Silber",IF(Berechnung!E249=1,"Gold","")))</f>
      </c>
      <c r="L249" s="18"/>
      <c r="M249" s="18"/>
      <c r="N249" s="18"/>
      <c r="O249" s="18"/>
      <c r="P249" s="18"/>
    </row>
    <row r="250" spans="1:16" ht="12.75">
      <c r="A250" s="7">
        <f t="shared" si="8"/>
        <v>249</v>
      </c>
      <c r="B250" s="10"/>
      <c r="C250" s="10"/>
      <c r="D250" s="11"/>
      <c r="E250" s="15"/>
      <c r="F250" s="11"/>
      <c r="G250" s="11"/>
      <c r="H250" s="11"/>
      <c r="I250" s="11"/>
      <c r="J250" s="17">
        <f t="shared" si="7"/>
        <v>0</v>
      </c>
      <c r="K250" s="18">
        <f>IF(Berechnung!C250=1,"Bronze",IF(Berechnung!D250=1,"Silber",IF(Berechnung!E250=1,"Gold","")))</f>
      </c>
      <c r="L250" s="18"/>
      <c r="M250" s="18"/>
      <c r="N250" s="18"/>
      <c r="O250" s="18"/>
      <c r="P250" s="18"/>
    </row>
    <row r="251" spans="1:16" ht="12.75">
      <c r="A251" s="7">
        <f t="shared" si="8"/>
        <v>250</v>
      </c>
      <c r="B251" s="10"/>
      <c r="C251" s="10"/>
      <c r="D251" s="11"/>
      <c r="E251" s="15"/>
      <c r="F251" s="11"/>
      <c r="G251" s="11"/>
      <c r="H251" s="11"/>
      <c r="I251" s="11"/>
      <c r="J251" s="17">
        <f t="shared" si="7"/>
        <v>0</v>
      </c>
      <c r="K251" s="18">
        <f>IF(Berechnung!C251=1,"Bronze",IF(Berechnung!D251=1,"Silber",IF(Berechnung!E251=1,"Gold","")))</f>
      </c>
      <c r="L251" s="18"/>
      <c r="M251" s="18"/>
      <c r="N251" s="18"/>
      <c r="O251" s="18"/>
      <c r="P251" s="18"/>
    </row>
    <row r="252" spans="10:16" ht="12.75">
      <c r="J252" s="18"/>
      <c r="K252" s="18"/>
      <c r="L252" s="18"/>
      <c r="M252" s="19"/>
      <c r="N252" s="19"/>
      <c r="O252" s="19"/>
      <c r="P252" s="19"/>
    </row>
    <row r="253" spans="7:16" ht="12.75">
      <c r="G253" s="17"/>
      <c r="J253" s="18"/>
      <c r="K253" s="18"/>
      <c r="L253" s="18"/>
      <c r="M253" s="18"/>
      <c r="N253" s="18"/>
      <c r="O253" s="18"/>
      <c r="P253" s="18"/>
    </row>
    <row r="254" spans="7:16" ht="12.75">
      <c r="G254" s="17"/>
      <c r="J254" s="18"/>
      <c r="K254" s="18"/>
      <c r="L254" s="18"/>
      <c r="M254" s="18"/>
      <c r="N254" s="18"/>
      <c r="O254" s="19"/>
      <c r="P254" s="18"/>
    </row>
    <row r="255" spans="6:10" ht="12.75">
      <c r="F255" s="18" t="s">
        <v>12</v>
      </c>
      <c r="G255" s="34">
        <f>SUM(G2:G251)</f>
        <v>0</v>
      </c>
      <c r="H255" s="34">
        <f>SUM(H2:H251)</f>
        <v>0</v>
      </c>
      <c r="I255" s="34">
        <f>SUM(I2:I251)</f>
        <v>0</v>
      </c>
      <c r="J255" s="34">
        <f>SUM(J2:J251)</f>
        <v>0</v>
      </c>
    </row>
    <row r="256" spans="6:10" ht="12.75">
      <c r="F256" s="18"/>
      <c r="G256" s="34"/>
      <c r="H256" s="34"/>
      <c r="I256" s="34"/>
      <c r="J256" s="34"/>
    </row>
    <row r="257" spans="6:10" ht="12.75">
      <c r="F257" s="18" t="s">
        <v>13</v>
      </c>
      <c r="G257" s="34" t="e">
        <f>G255/G261</f>
        <v>#DIV/0!</v>
      </c>
      <c r="H257" s="34" t="e">
        <f>H255/G261</f>
        <v>#DIV/0!</v>
      </c>
      <c r="I257" s="34" t="e">
        <f>I255/G261</f>
        <v>#DIV/0!</v>
      </c>
      <c r="J257" s="34" t="e">
        <f>J255/G261</f>
        <v>#DIV/0!</v>
      </c>
    </row>
    <row r="258" spans="6:10" ht="12.75">
      <c r="F258" s="18"/>
      <c r="G258" s="17"/>
      <c r="H258" s="17"/>
      <c r="I258" s="17"/>
      <c r="J258" s="17"/>
    </row>
    <row r="259" spans="6:10" ht="12.75">
      <c r="F259" s="18"/>
      <c r="G259" s="17"/>
      <c r="H259" s="17"/>
      <c r="I259" s="17"/>
      <c r="J259" s="17"/>
    </row>
    <row r="260" spans="6:10" ht="12.75">
      <c r="F260" s="18"/>
      <c r="G260" s="17"/>
      <c r="H260" s="17"/>
      <c r="I260" s="17"/>
      <c r="J260" s="17"/>
    </row>
    <row r="261" spans="6:10" ht="12.75">
      <c r="F261" s="18" t="s">
        <v>14</v>
      </c>
      <c r="G261" s="17">
        <f>Berechnung!F252</f>
        <v>0</v>
      </c>
      <c r="H261" s="17"/>
      <c r="I261" s="17"/>
      <c r="J261" s="17"/>
    </row>
    <row r="262" spans="6:10" ht="12.75">
      <c r="F262" s="18"/>
      <c r="G262" s="17"/>
      <c r="H262" s="17"/>
      <c r="I262" s="17"/>
      <c r="J262" s="17"/>
    </row>
    <row r="263" spans="6:10" ht="12.75">
      <c r="F263" s="18" t="s">
        <v>11</v>
      </c>
      <c r="G263" s="17">
        <f>Berechnung!E252</f>
        <v>0</v>
      </c>
      <c r="H263" s="17"/>
      <c r="I263" s="17"/>
      <c r="J263" s="17"/>
    </row>
    <row r="264" spans="6:10" ht="12.75">
      <c r="F264" s="18" t="s">
        <v>10</v>
      </c>
      <c r="G264" s="17">
        <f>Berechnung!D252</f>
        <v>0</v>
      </c>
      <c r="H264" s="17"/>
      <c r="I264" s="17"/>
      <c r="J264" s="17"/>
    </row>
    <row r="265" spans="6:10" ht="12.75">
      <c r="F265" s="18" t="s">
        <v>9</v>
      </c>
      <c r="G265" s="17">
        <f>Berechnung!C252</f>
        <v>0</v>
      </c>
      <c r="H265" s="17"/>
      <c r="I265" s="17"/>
      <c r="J265" s="17"/>
    </row>
    <row r="266" spans="6:10" ht="12.75">
      <c r="F266" s="18" t="s">
        <v>15</v>
      </c>
      <c r="G266" s="17">
        <f>G261-O254</f>
        <v>0</v>
      </c>
      <c r="H266" s="17"/>
      <c r="I266" s="17"/>
      <c r="J266" s="17"/>
    </row>
    <row r="269" ht="12.75">
      <c r="F269" s="3"/>
    </row>
    <row r="270" ht="12.75">
      <c r="F270" s="21"/>
    </row>
  </sheetData>
  <sheetProtection password="DF68" sheet="1" objects="1" scenarios="1"/>
  <protectedRanges>
    <protectedRange password="CC04" sqref="T1:T251" name="Bereich1"/>
  </protectedRanges>
  <dataValidations count="2">
    <dataValidation allowBlank="1" showInputMessage="1" showErrorMessage="1" promptTitle="Automatische Berechnung" prompt="Der Wert dieser Zelle wird automatisch berechnet!" sqref="J2:K251"/>
    <dataValidation type="whole" operator="lessThanOrEqual" allowBlank="1" showInputMessage="1" showErrorMessage="1" error="Der Teilnehmer kann maximal 10 Punkte je Station erreichen" sqref="G2:I251">
      <formula1>10</formula1>
    </dataValidation>
  </dataValidations>
  <printOptions gridLines="1"/>
  <pageMargins left="0.2755905511811024" right="0.2755905511811024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7.421875" style="0" customWidth="1"/>
    <col min="2" max="16" width="8.28125" style="0" customWidth="1"/>
  </cols>
  <sheetData>
    <row r="1" ht="15.75">
      <c r="A1" s="22" t="s">
        <v>34</v>
      </c>
    </row>
    <row r="3" spans="1:9" ht="24.75" customHeight="1">
      <c r="A3" s="1" t="s">
        <v>32</v>
      </c>
      <c r="C3" s="26"/>
      <c r="D3" s="26"/>
      <c r="E3" s="26"/>
      <c r="F3" s="26"/>
      <c r="G3" s="26"/>
      <c r="H3" s="26"/>
      <c r="I3" s="26"/>
    </row>
    <row r="5" spans="1:5" ht="24.75" customHeight="1">
      <c r="A5" s="1" t="s">
        <v>19</v>
      </c>
      <c r="C5" s="26"/>
      <c r="D5" s="26"/>
      <c r="E5" s="26"/>
    </row>
    <row r="6" ht="12.75">
      <c r="A6" s="1"/>
    </row>
    <row r="8" ht="12.75">
      <c r="A8" s="1" t="s">
        <v>20</v>
      </c>
    </row>
    <row r="9" ht="13.5" thickBot="1">
      <c r="A9" s="1"/>
    </row>
    <row r="10" spans="2:16" ht="12.75">
      <c r="B10" s="36" t="s">
        <v>11</v>
      </c>
      <c r="C10" s="37"/>
      <c r="D10" s="38"/>
      <c r="E10" s="36" t="s">
        <v>10</v>
      </c>
      <c r="F10" s="37"/>
      <c r="G10" s="38"/>
      <c r="H10" s="36" t="s">
        <v>9</v>
      </c>
      <c r="I10" s="37"/>
      <c r="J10" s="38"/>
      <c r="K10" s="36" t="s">
        <v>21</v>
      </c>
      <c r="L10" s="37"/>
      <c r="M10" s="38"/>
      <c r="N10" s="36" t="s">
        <v>7</v>
      </c>
      <c r="O10" s="37"/>
      <c r="P10" s="38"/>
    </row>
    <row r="11" spans="1:16" ht="12.75">
      <c r="A11" s="32"/>
      <c r="B11" s="24" t="s">
        <v>22</v>
      </c>
      <c r="C11" s="23" t="s">
        <v>23</v>
      </c>
      <c r="D11" s="25" t="s">
        <v>7</v>
      </c>
      <c r="E11" s="24" t="s">
        <v>22</v>
      </c>
      <c r="F11" s="23" t="s">
        <v>23</v>
      </c>
      <c r="G11" s="25" t="s">
        <v>7</v>
      </c>
      <c r="H11" s="24" t="s">
        <v>22</v>
      </c>
      <c r="I11" s="23" t="s">
        <v>23</v>
      </c>
      <c r="J11" s="25" t="s">
        <v>7</v>
      </c>
      <c r="K11" s="24" t="s">
        <v>22</v>
      </c>
      <c r="L11" s="23" t="s">
        <v>23</v>
      </c>
      <c r="M11" s="25" t="s">
        <v>7</v>
      </c>
      <c r="N11" s="24" t="s">
        <v>22</v>
      </c>
      <c r="O11" s="23" t="s">
        <v>23</v>
      </c>
      <c r="P11" s="25" t="s">
        <v>7</v>
      </c>
    </row>
    <row r="12" spans="1:16" ht="24.75" customHeight="1">
      <c r="A12" s="33"/>
      <c r="B12" s="29">
        <f>Berechnung!O252</f>
        <v>0</v>
      </c>
      <c r="C12" s="30">
        <f>Berechnung!J252</f>
        <v>0</v>
      </c>
      <c r="D12" s="31">
        <f>SUM(B12:C12)</f>
        <v>0</v>
      </c>
      <c r="E12" s="29">
        <f>Berechnung!N252</f>
        <v>0</v>
      </c>
      <c r="F12" s="30">
        <f>Berechnung!I252</f>
        <v>0</v>
      </c>
      <c r="G12" s="31">
        <f>SUM(E12:F12)</f>
        <v>0</v>
      </c>
      <c r="H12" s="29">
        <f>Berechnung!M252</f>
        <v>0</v>
      </c>
      <c r="I12" s="30">
        <f>Berechnung!H252</f>
        <v>0</v>
      </c>
      <c r="J12" s="31">
        <f>SUM(H12:I12)</f>
        <v>0</v>
      </c>
      <c r="K12" s="29">
        <f>Berechnung!P252</f>
        <v>0</v>
      </c>
      <c r="L12" s="30">
        <f>Berechnung!K252</f>
        <v>0</v>
      </c>
      <c r="M12" s="31">
        <f>SUM(K12:L12)</f>
        <v>0</v>
      </c>
      <c r="N12" s="29">
        <f>B12+E12+H12+K12</f>
        <v>0</v>
      </c>
      <c r="O12" s="29">
        <f>C12+F12+I12+L12</f>
        <v>0</v>
      </c>
      <c r="P12" s="31">
        <f>SUM(N12:O12)</f>
        <v>0</v>
      </c>
    </row>
    <row r="13" spans="1:2" ht="12.75">
      <c r="A13" s="20"/>
      <c r="B13" s="20"/>
    </row>
    <row r="14" spans="1:2" ht="12.75">
      <c r="A14" s="20"/>
      <c r="B14" s="20"/>
    </row>
    <row r="15" spans="1:2" ht="12.75">
      <c r="A15" s="20"/>
      <c r="B15" s="20"/>
    </row>
    <row r="16" spans="1:2" ht="12.75">
      <c r="A16" s="20"/>
      <c r="B16" s="35" t="s">
        <v>33</v>
      </c>
    </row>
    <row r="17" spans="1:2" ht="12.75">
      <c r="A17" s="20"/>
      <c r="B17" s="20"/>
    </row>
    <row r="18" spans="1:2" ht="12.75">
      <c r="A18" s="20"/>
      <c r="B18" s="20"/>
    </row>
    <row r="19" spans="1:2" ht="12.75">
      <c r="A19" s="20"/>
      <c r="B19" s="20"/>
    </row>
    <row r="20" spans="1:2" ht="12.75">
      <c r="A20" s="20"/>
      <c r="B20" s="20"/>
    </row>
    <row r="21" spans="1:2" ht="12.75">
      <c r="A21" s="20"/>
      <c r="B21" s="20"/>
    </row>
    <row r="22" spans="1:2" ht="12.75">
      <c r="A22" s="20"/>
      <c r="B22" s="20"/>
    </row>
    <row r="23" spans="1:2" ht="12.75">
      <c r="A23" s="20"/>
      <c r="B23" s="20"/>
    </row>
    <row r="24" spans="1:2" ht="12.75">
      <c r="A24" s="20"/>
      <c r="B24" s="20"/>
    </row>
    <row r="25" spans="1:2" ht="12.75">
      <c r="A25" s="20"/>
      <c r="B25" s="20"/>
    </row>
    <row r="26" spans="1:2" ht="12.75">
      <c r="A26" s="20"/>
      <c r="B26" s="20"/>
    </row>
    <row r="27" spans="1:2" ht="12.75">
      <c r="A27" s="20"/>
      <c r="B27" s="20"/>
    </row>
    <row r="273" ht="12.75">
      <c r="G273" s="20"/>
    </row>
  </sheetData>
  <sheetProtection password="DF68" sheet="1" objects="1" scenarios="1"/>
  <mergeCells count="5">
    <mergeCell ref="N10:P10"/>
    <mergeCell ref="B10:D10"/>
    <mergeCell ref="E10:G10"/>
    <mergeCell ref="H10:J10"/>
    <mergeCell ref="K10:M10"/>
  </mergeCells>
  <dataValidations count="1">
    <dataValidation allowBlank="1" showInputMessage="1" showErrorMessage="1" promptTitle="Automatische Berechnung" prompt="Der Wert dieser Zelle wird automatisch berechnet!" sqref="B12:P12"/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6" width="15.7109375" style="4" customWidth="1"/>
    <col min="7" max="7" width="10.7109375" style="4" customWidth="1"/>
    <col min="8" max="11" width="15.7109375" style="0" customWidth="1"/>
    <col min="12" max="12" width="10.7109375" style="0" customWidth="1"/>
    <col min="13" max="16" width="15.7109375" style="0" customWidth="1"/>
  </cols>
  <sheetData>
    <row r="1" spans="1:16" ht="12.75">
      <c r="A1" s="5" t="s">
        <v>0</v>
      </c>
      <c r="B1" s="5" t="s">
        <v>1</v>
      </c>
      <c r="C1" s="2" t="s">
        <v>9</v>
      </c>
      <c r="D1" s="2" t="s">
        <v>10</v>
      </c>
      <c r="E1" s="2" t="s">
        <v>11</v>
      </c>
      <c r="F1" s="2" t="s">
        <v>18</v>
      </c>
      <c r="G1" s="2"/>
      <c r="H1" s="2" t="s">
        <v>24</v>
      </c>
      <c r="I1" s="2" t="s">
        <v>25</v>
      </c>
      <c r="J1" s="2" t="s">
        <v>26</v>
      </c>
      <c r="K1" s="2" t="s">
        <v>30</v>
      </c>
      <c r="L1" s="2"/>
      <c r="M1" s="2" t="s">
        <v>27</v>
      </c>
      <c r="N1" s="2" t="s">
        <v>28</v>
      </c>
      <c r="O1" s="2" t="s">
        <v>29</v>
      </c>
      <c r="P1" s="2" t="s">
        <v>31</v>
      </c>
    </row>
    <row r="2" spans="1:16" ht="12.75">
      <c r="A2" s="28">
        <f>IF(Stationen!B2&gt;0,Stationen!B2,"")</f>
      </c>
      <c r="B2" s="28">
        <f>IF(Stationen!C2&gt;0,Stationen!C2,"")</f>
      </c>
      <c r="C2" s="18">
        <f>IF(AND(Stationen!D2&gt;=1,Stationen!J2&gt;=1,Stationen!J2&lt;11),1,"")</f>
      </c>
      <c r="D2" s="18">
        <f>IF(AND(Stationen!D2&gt;=1,Stationen!J2&gt;10,Stationen!J2&lt;21),1,"")</f>
      </c>
      <c r="E2" s="18">
        <f>IF(AND(Stationen!D2&gt;=1,Stationen!J2&gt;20,Stationen!L2&lt;31),1,"")</f>
      </c>
      <c r="F2" s="18">
        <f>IF(Stationen!D2&gt;0,1,"")</f>
      </c>
      <c r="G2" s="18"/>
      <c r="H2" s="18">
        <f>IF(AND(Stationen!E2="w",C2=1),1,"")</f>
      </c>
      <c r="I2" s="18">
        <f>IF(AND(Stationen!E2="w",D2=1),1,"")</f>
      </c>
      <c r="J2" s="18">
        <f>IF(AND(Stationen!E2="w",E2=1),1,"")</f>
      </c>
      <c r="K2" s="18">
        <f>IF(AND(Stationen!E2="w",SUM(H2:J2)=0),1,"")</f>
      </c>
      <c r="L2" s="18"/>
      <c r="M2" s="18">
        <f>IF(AND(Stationen!E2="m",C2=1),1,"")</f>
      </c>
      <c r="N2" s="18">
        <f>IF(AND(Stationen!E2="m",D2=1),1,"")</f>
      </c>
      <c r="O2" s="18">
        <f>IF(AND(Stationen!E2="m",E2=1),1,"")</f>
      </c>
      <c r="P2" s="18">
        <f>IF(AND(Stationen!E2="m",SUM(M2:O2)=0),1,"")</f>
      </c>
    </row>
    <row r="3" spans="1:16" ht="12.75">
      <c r="A3" s="28">
        <f>IF(Stationen!B3&gt;0,Stationen!B3,"")</f>
      </c>
      <c r="B3" s="28">
        <f>IF(Stationen!C3&gt;0,Stationen!C3,"")</f>
      </c>
      <c r="C3" s="18">
        <f>IF(AND(Stationen!D3&gt;=1,Stationen!J3&gt;=1,Stationen!J3&lt;11),1,"")</f>
      </c>
      <c r="D3" s="18">
        <f>IF(AND(Stationen!D3&gt;=1,Stationen!J3&gt;10,Stationen!J3&lt;21),1,"")</f>
      </c>
      <c r="E3" s="18">
        <f>IF(AND(Stationen!D3&gt;=1,Stationen!J3&gt;20,Stationen!L3&lt;31),1,"")</f>
      </c>
      <c r="F3" s="18">
        <f>IF(Stationen!D3&gt;0,1,"")</f>
      </c>
      <c r="G3" s="18"/>
      <c r="H3" s="18">
        <f>IF(AND(Stationen!E3="w",C3=1),1,"")</f>
      </c>
      <c r="I3" s="18">
        <f>IF(AND(Stationen!E3="w",D3=1),1,"")</f>
      </c>
      <c r="J3" s="18">
        <f>IF(AND(Stationen!E3="w",E3=1),1,"")</f>
      </c>
      <c r="K3" s="18">
        <f>IF(AND(Stationen!E3="w",SUM(H3:J3)=0),1,"")</f>
      </c>
      <c r="L3" s="18"/>
      <c r="M3" s="18">
        <f>IF(AND(Stationen!E3="m",C3=1),1,"")</f>
      </c>
      <c r="N3" s="18">
        <f>IF(AND(Stationen!E3="m",D3=1),1,"")</f>
      </c>
      <c r="O3" s="18">
        <f>IF(AND(Stationen!E3="m",E3=1),1,"")</f>
      </c>
      <c r="P3" s="18">
        <f>IF(AND(Stationen!E3="m",SUM(M3:O3)=0),1,"")</f>
      </c>
    </row>
    <row r="4" spans="1:16" ht="12.75">
      <c r="A4" s="28">
        <f>IF(Stationen!B4&gt;0,Stationen!B4,"")</f>
      </c>
      <c r="B4" s="28">
        <f>IF(Stationen!C4&gt;0,Stationen!C4,"")</f>
      </c>
      <c r="C4" s="18">
        <f>IF(AND(Stationen!D4&gt;=1,Stationen!J4&gt;=1,Stationen!J4&lt;11),1,"")</f>
      </c>
      <c r="D4" s="18">
        <f>IF(AND(Stationen!D4&gt;=1,Stationen!J4&gt;10,Stationen!J4&lt;21),1,"")</f>
      </c>
      <c r="E4" s="18">
        <f>IF(AND(Stationen!D4&gt;=1,Stationen!J4&gt;20,Stationen!L4&lt;31),1,"")</f>
      </c>
      <c r="F4" s="18">
        <f>IF(Stationen!D4&gt;0,1,"")</f>
      </c>
      <c r="G4" s="18"/>
      <c r="H4" s="18">
        <f>IF(AND(Stationen!E4="w",C4=1),1,"")</f>
      </c>
      <c r="I4" s="18">
        <f>IF(AND(Stationen!E4="w",D4=1),1,"")</f>
      </c>
      <c r="J4" s="18">
        <f>IF(AND(Stationen!E4="w",E4=1),1,"")</f>
      </c>
      <c r="K4" s="18">
        <f>IF(AND(Stationen!E4="w",SUM(H4:J4)=0),1,"")</f>
      </c>
      <c r="L4" s="18"/>
      <c r="M4" s="18">
        <f>IF(AND(Stationen!E4="m",C4=1),1,"")</f>
      </c>
      <c r="N4" s="18">
        <f>IF(AND(Stationen!E4="m",D4=1),1,"")</f>
      </c>
      <c r="O4" s="18">
        <f>IF(AND(Stationen!E4="m",E4=1),1,"")</f>
      </c>
      <c r="P4" s="18">
        <f>IF(AND(Stationen!E4="m",SUM(M4:O4)=0),1,"")</f>
      </c>
    </row>
    <row r="5" spans="1:16" ht="12.75">
      <c r="A5" s="28">
        <f>IF(Stationen!B5&gt;0,Stationen!B5,"")</f>
      </c>
      <c r="B5" s="28">
        <f>IF(Stationen!C5&gt;0,Stationen!C5,"")</f>
      </c>
      <c r="C5" s="18">
        <f>IF(AND(Stationen!D5&gt;=1,Stationen!J5&gt;=1,Stationen!J5&lt;11),1,"")</f>
      </c>
      <c r="D5" s="18">
        <f>IF(AND(Stationen!D5&gt;=1,Stationen!J5&gt;10,Stationen!J5&lt;21),1,"")</f>
      </c>
      <c r="E5" s="18">
        <f>IF(AND(Stationen!D5&gt;=1,Stationen!J5&gt;20,Stationen!L5&lt;31),1,"")</f>
      </c>
      <c r="F5" s="18">
        <f>IF(Stationen!D5&gt;0,1,"")</f>
      </c>
      <c r="G5" s="18"/>
      <c r="H5" s="18">
        <f>IF(AND(Stationen!E5="w",C5=1),1,"")</f>
      </c>
      <c r="I5" s="18">
        <f>IF(AND(Stationen!E5="w",D5=1),1,"")</f>
      </c>
      <c r="J5" s="18">
        <f>IF(AND(Stationen!E5="w",E5=1),1,"")</f>
      </c>
      <c r="K5" s="18">
        <f>IF(AND(Stationen!E5="w",SUM(H5:J5)=0),1,"")</f>
      </c>
      <c r="L5" s="18"/>
      <c r="M5" s="18">
        <f>IF(AND(Stationen!E5="m",C5=1),1,"")</f>
      </c>
      <c r="N5" s="18">
        <f>IF(AND(Stationen!E5="m",D5=1),1,"")</f>
      </c>
      <c r="O5" s="18">
        <f>IF(AND(Stationen!E5="m",E5=1),1,"")</f>
      </c>
      <c r="P5" s="18">
        <f>IF(AND(Stationen!E5="m",SUM(M5:O5)=0),1,"")</f>
      </c>
    </row>
    <row r="6" spans="1:16" ht="12.75">
      <c r="A6" s="28">
        <f>IF(Stationen!B6&gt;0,Stationen!B6,"")</f>
      </c>
      <c r="B6" s="28">
        <f>IF(Stationen!C6&gt;0,Stationen!C6,"")</f>
      </c>
      <c r="C6" s="18">
        <f>IF(AND(Stationen!D6&gt;=1,Stationen!J6&gt;=1,Stationen!J6&lt;11),1,"")</f>
      </c>
      <c r="D6" s="18">
        <f>IF(AND(Stationen!D6&gt;=1,Stationen!J6&gt;10,Stationen!J6&lt;21),1,"")</f>
      </c>
      <c r="E6" s="18">
        <f>IF(AND(Stationen!D6&gt;=1,Stationen!J6&gt;20,Stationen!L6&lt;31),1,"")</f>
      </c>
      <c r="F6" s="18">
        <f>IF(Stationen!D6&gt;0,1,"")</f>
      </c>
      <c r="G6" s="18"/>
      <c r="H6" s="18">
        <f>IF(AND(Stationen!E6="w",C6=1),1,"")</f>
      </c>
      <c r="I6" s="18">
        <f>IF(AND(Stationen!E6="w",D6=1),1,"")</f>
      </c>
      <c r="J6" s="18">
        <f>IF(AND(Stationen!E6="w",E6=1),1,"")</f>
      </c>
      <c r="K6" s="18">
        <f>IF(AND(Stationen!E6="w",SUM(H6:J6)=0),1,"")</f>
      </c>
      <c r="L6" s="18"/>
      <c r="M6" s="18">
        <f>IF(AND(Stationen!E6="m",C6=1),1,"")</f>
      </c>
      <c r="N6" s="18">
        <f>IF(AND(Stationen!E6="m",D6=1),1,"")</f>
      </c>
      <c r="O6" s="18">
        <f>IF(AND(Stationen!E6="m",E6=1),1,"")</f>
      </c>
      <c r="P6" s="18">
        <f>IF(AND(Stationen!E6="m",SUM(M6:O6)=0),1,"")</f>
      </c>
    </row>
    <row r="7" spans="1:16" ht="12.75">
      <c r="A7" s="28">
        <f>IF(Stationen!B7&gt;0,Stationen!B7,"")</f>
      </c>
      <c r="B7" s="28">
        <f>IF(Stationen!C7&gt;0,Stationen!C7,"")</f>
      </c>
      <c r="C7" s="18">
        <f>IF(AND(Stationen!D7&gt;=1,Stationen!J7&gt;=1,Stationen!J7&lt;11),1,"")</f>
      </c>
      <c r="D7" s="18">
        <f>IF(AND(Stationen!D7&gt;=1,Stationen!J7&gt;10,Stationen!J7&lt;21),1,"")</f>
      </c>
      <c r="E7" s="18">
        <f>IF(AND(Stationen!D7&gt;=1,Stationen!J7&gt;20,Stationen!L7&lt;31),1,"")</f>
      </c>
      <c r="F7" s="18">
        <f>IF(Stationen!D7&gt;0,1,"")</f>
      </c>
      <c r="G7" s="18"/>
      <c r="H7" s="18">
        <f>IF(AND(Stationen!E7="w",C7=1),1,"")</f>
      </c>
      <c r="I7" s="18">
        <f>IF(AND(Stationen!E7="w",D7=1),1,"")</f>
      </c>
      <c r="J7" s="18">
        <f>IF(AND(Stationen!E7="w",E7=1),1,"")</f>
      </c>
      <c r="K7" s="18">
        <f>IF(AND(Stationen!E7="w",SUM(H7:J7)=0),1,"")</f>
      </c>
      <c r="L7" s="18"/>
      <c r="M7" s="18">
        <f>IF(AND(Stationen!E7="m",C7=1),1,"")</f>
      </c>
      <c r="N7" s="18">
        <f>IF(AND(Stationen!E7="m",D7=1),1,"")</f>
      </c>
      <c r="O7" s="18">
        <f>IF(AND(Stationen!E7="m",E7=1),1,"")</f>
      </c>
      <c r="P7" s="18">
        <f>IF(AND(Stationen!E7="m",SUM(M7:O7)=0),1,"")</f>
      </c>
    </row>
    <row r="8" spans="1:16" ht="12.75">
      <c r="A8" s="28">
        <f>IF(Stationen!B8&gt;0,Stationen!B8,"")</f>
      </c>
      <c r="B8" s="28">
        <f>IF(Stationen!C8&gt;0,Stationen!C8,"")</f>
      </c>
      <c r="C8" s="18">
        <f>IF(AND(Stationen!D8&gt;=1,Stationen!J8&gt;=1,Stationen!J8&lt;11),1,"")</f>
      </c>
      <c r="D8" s="18">
        <f>IF(AND(Stationen!D8&gt;=1,Stationen!J8&gt;10,Stationen!J8&lt;21),1,"")</f>
      </c>
      <c r="E8" s="18">
        <f>IF(AND(Stationen!D8&gt;=1,Stationen!J8&gt;20,Stationen!L8&lt;31),1,"")</f>
      </c>
      <c r="F8" s="18">
        <f>IF(Stationen!D8&gt;0,1,"")</f>
      </c>
      <c r="G8" s="18"/>
      <c r="H8" s="18">
        <f>IF(AND(Stationen!E8="w",C8=1),1,"")</f>
      </c>
      <c r="I8" s="18">
        <f>IF(AND(Stationen!E8="w",D8=1),1,"")</f>
      </c>
      <c r="J8" s="18">
        <f>IF(AND(Stationen!E8="w",E8=1),1,"")</f>
      </c>
      <c r="K8" s="18">
        <f>IF(AND(Stationen!E8="w",SUM(H8:J8)=0),1,"")</f>
      </c>
      <c r="L8" s="18"/>
      <c r="M8" s="18">
        <f>IF(AND(Stationen!E8="m",C8=1),1,"")</f>
      </c>
      <c r="N8" s="18">
        <f>IF(AND(Stationen!E8="m",D8=1),1,"")</f>
      </c>
      <c r="O8" s="18">
        <f>IF(AND(Stationen!E8="m",E8=1),1,"")</f>
      </c>
      <c r="P8" s="18">
        <f>IF(AND(Stationen!E8="m",SUM(M8:O8)=0),1,"")</f>
      </c>
    </row>
    <row r="9" spans="1:16" ht="12.75">
      <c r="A9" s="28">
        <f>IF(Stationen!B9&gt;0,Stationen!B9,"")</f>
      </c>
      <c r="B9" s="28">
        <f>IF(Stationen!C9&gt;0,Stationen!C9,"")</f>
      </c>
      <c r="C9" s="18">
        <f>IF(AND(Stationen!D9&gt;=1,Stationen!J9&gt;=1,Stationen!J9&lt;11),1,"")</f>
      </c>
      <c r="D9" s="18">
        <f>IF(AND(Stationen!D9&gt;=1,Stationen!J9&gt;10,Stationen!J9&lt;21),1,"")</f>
      </c>
      <c r="E9" s="18">
        <f>IF(AND(Stationen!D9&gt;=1,Stationen!J9&gt;20,Stationen!L9&lt;31),1,"")</f>
      </c>
      <c r="F9" s="18">
        <f>IF(Stationen!D9&gt;0,1,"")</f>
      </c>
      <c r="G9" s="18"/>
      <c r="H9" s="18">
        <f>IF(AND(Stationen!E9="w",C9=1),1,"")</f>
      </c>
      <c r="I9" s="18">
        <f>IF(AND(Stationen!E9="w",D9=1),1,"")</f>
      </c>
      <c r="J9" s="18">
        <f>IF(AND(Stationen!E9="w",E9=1),1,"")</f>
      </c>
      <c r="K9" s="18">
        <f>IF(AND(Stationen!E9="w",SUM(H9:J9)=0),1,"")</f>
      </c>
      <c r="L9" s="18"/>
      <c r="M9" s="18">
        <f>IF(AND(Stationen!E9="m",C9=1),1,"")</f>
      </c>
      <c r="N9" s="18">
        <f>IF(AND(Stationen!E9="m",D9=1),1,"")</f>
      </c>
      <c r="O9" s="18">
        <f>IF(AND(Stationen!E9="m",E9=1),1,"")</f>
      </c>
      <c r="P9" s="18">
        <f>IF(AND(Stationen!E9="m",SUM(M9:O9)=0),1,"")</f>
      </c>
    </row>
    <row r="10" spans="1:16" ht="12.75">
      <c r="A10" s="28">
        <f>IF(Stationen!B10&gt;0,Stationen!B10,"")</f>
      </c>
      <c r="B10" s="28">
        <f>IF(Stationen!C10&gt;0,Stationen!C10,"")</f>
      </c>
      <c r="C10" s="18">
        <f>IF(AND(Stationen!D10&gt;=1,Stationen!J10&gt;=1,Stationen!J10&lt;11),1,"")</f>
      </c>
      <c r="D10" s="18">
        <f>IF(AND(Stationen!D10&gt;=1,Stationen!J10&gt;10,Stationen!J10&lt;21),1,"")</f>
      </c>
      <c r="E10" s="18">
        <f>IF(AND(Stationen!D10&gt;=1,Stationen!J10&gt;20,Stationen!L10&lt;31),1,"")</f>
      </c>
      <c r="F10" s="18">
        <f>IF(Stationen!D10&gt;0,1,"")</f>
      </c>
      <c r="G10" s="18"/>
      <c r="H10" s="18">
        <f>IF(AND(Stationen!E10="w",C10=1),1,"")</f>
      </c>
      <c r="I10" s="18">
        <f>IF(AND(Stationen!E10="w",D10=1),1,"")</f>
      </c>
      <c r="J10" s="18">
        <f>IF(AND(Stationen!E10="w",E10=1),1,"")</f>
      </c>
      <c r="K10" s="18">
        <f>IF(AND(Stationen!E10="w",SUM(H10:J10)=0),1,"")</f>
      </c>
      <c r="L10" s="18"/>
      <c r="M10" s="18">
        <f>IF(AND(Stationen!E10="m",C10=1),1,"")</f>
      </c>
      <c r="N10" s="18">
        <f>IF(AND(Stationen!E10="m",D10=1),1,"")</f>
      </c>
      <c r="O10" s="18">
        <f>IF(AND(Stationen!E10="m",E10=1),1,"")</f>
      </c>
      <c r="P10" s="18">
        <f>IF(AND(Stationen!E10="m",SUM(M10:O10)=0),1,"")</f>
      </c>
    </row>
    <row r="11" spans="1:16" ht="12.75">
      <c r="A11" s="28">
        <f>IF(Stationen!B11&gt;0,Stationen!B11,"")</f>
      </c>
      <c r="B11" s="28">
        <f>IF(Stationen!C11&gt;0,Stationen!C11,"")</f>
      </c>
      <c r="C11" s="18">
        <f>IF(AND(Stationen!D11&gt;=1,Stationen!J11&gt;=1,Stationen!J11&lt;11),1,"")</f>
      </c>
      <c r="D11" s="18">
        <f>IF(AND(Stationen!D11&gt;=1,Stationen!J11&gt;10,Stationen!J11&lt;21),1,"")</f>
      </c>
      <c r="E11" s="18">
        <f>IF(AND(Stationen!D11&gt;=1,Stationen!J11&gt;20,Stationen!L11&lt;31),1,"")</f>
      </c>
      <c r="F11" s="18">
        <f>IF(Stationen!D11&gt;0,1,"")</f>
      </c>
      <c r="G11" s="18"/>
      <c r="H11" s="18">
        <f>IF(AND(Stationen!E11="w",C11=1),1,"")</f>
      </c>
      <c r="I11" s="18">
        <f>IF(AND(Stationen!E11="w",D11=1),1,"")</f>
      </c>
      <c r="J11" s="18">
        <f>IF(AND(Stationen!E11="w",E11=1),1,"")</f>
      </c>
      <c r="K11" s="18">
        <f>IF(AND(Stationen!E11="w",SUM(H11:J11)=0),1,"")</f>
      </c>
      <c r="L11" s="18"/>
      <c r="M11" s="18">
        <f>IF(AND(Stationen!E11="m",C11=1),1,"")</f>
      </c>
      <c r="N11" s="18">
        <f>IF(AND(Stationen!E11="m",D11=1),1,"")</f>
      </c>
      <c r="O11" s="18">
        <f>IF(AND(Stationen!E11="m",E11=1),1,"")</f>
      </c>
      <c r="P11" s="18">
        <f>IF(AND(Stationen!E11="m",SUM(M11:O11)=0),1,"")</f>
      </c>
    </row>
    <row r="12" spans="1:16" ht="12.75">
      <c r="A12" s="28">
        <f>IF(Stationen!B12&gt;0,Stationen!B12,"")</f>
      </c>
      <c r="B12" s="28">
        <f>IF(Stationen!C12&gt;0,Stationen!C12,"")</f>
      </c>
      <c r="C12" s="18">
        <f>IF(AND(Stationen!D12&gt;=1,Stationen!J12&gt;=1,Stationen!J12&lt;11),1,"")</f>
      </c>
      <c r="D12" s="18">
        <f>IF(AND(Stationen!D12&gt;=1,Stationen!J12&gt;10,Stationen!J12&lt;21),1,"")</f>
      </c>
      <c r="E12" s="18">
        <f>IF(AND(Stationen!D12&gt;=1,Stationen!J12&gt;20,Stationen!L12&lt;31),1,"")</f>
      </c>
      <c r="F12" s="18">
        <f>IF(Stationen!D12&gt;0,1,"")</f>
      </c>
      <c r="G12" s="18"/>
      <c r="H12" s="18">
        <f>IF(AND(Stationen!E12="w",C12=1),1,"")</f>
      </c>
      <c r="I12" s="18">
        <f>IF(AND(Stationen!E12="w",D12=1),1,"")</f>
      </c>
      <c r="J12" s="18">
        <f>IF(AND(Stationen!E12="w",E12=1),1,"")</f>
      </c>
      <c r="K12" s="18">
        <f>IF(AND(Stationen!E12="w",SUM(H12:J12)=0),1,"")</f>
      </c>
      <c r="L12" s="18"/>
      <c r="M12" s="18">
        <f>IF(AND(Stationen!E12="m",C12=1),1,"")</f>
      </c>
      <c r="N12" s="18">
        <f>IF(AND(Stationen!E12="m",D12=1),1,"")</f>
      </c>
      <c r="O12" s="18">
        <f>IF(AND(Stationen!E12="m",E12=1),1,"")</f>
      </c>
      <c r="P12" s="18">
        <f>IF(AND(Stationen!E12="m",SUM(M12:O12)=0),1,"")</f>
      </c>
    </row>
    <row r="13" spans="1:16" ht="12.75">
      <c r="A13" s="28">
        <f>IF(Stationen!B13&gt;0,Stationen!B13,"")</f>
      </c>
      <c r="B13" s="28">
        <f>IF(Stationen!C13&gt;0,Stationen!C13,"")</f>
      </c>
      <c r="C13" s="18">
        <f>IF(AND(Stationen!D13&gt;=1,Stationen!J13&gt;=1,Stationen!J13&lt;11),1,"")</f>
      </c>
      <c r="D13" s="18">
        <f>IF(AND(Stationen!D13&gt;=1,Stationen!J13&gt;10,Stationen!J13&lt;21),1,"")</f>
      </c>
      <c r="E13" s="18">
        <f>IF(AND(Stationen!D13&gt;=1,Stationen!J13&gt;20,Stationen!L13&lt;31),1,"")</f>
      </c>
      <c r="F13" s="18">
        <f>IF(Stationen!D13&gt;0,1,"")</f>
      </c>
      <c r="G13" s="18"/>
      <c r="H13" s="18">
        <f>IF(AND(Stationen!E13="w",C13=1),1,"")</f>
      </c>
      <c r="I13" s="18">
        <f>IF(AND(Stationen!E13="w",D13=1),1,"")</f>
      </c>
      <c r="J13" s="18">
        <f>IF(AND(Stationen!E13="w",E13=1),1,"")</f>
      </c>
      <c r="K13" s="18">
        <f>IF(AND(Stationen!E13="w",SUM(H13:J13)=0),1,"")</f>
      </c>
      <c r="L13" s="18"/>
      <c r="M13" s="18">
        <f>IF(AND(Stationen!E13="m",C13=1),1,"")</f>
      </c>
      <c r="N13" s="18">
        <f>IF(AND(Stationen!E13="m",D13=1),1,"")</f>
      </c>
      <c r="O13" s="18">
        <f>IF(AND(Stationen!E13="m",E13=1),1,"")</f>
      </c>
      <c r="P13" s="18">
        <f>IF(AND(Stationen!E13="m",SUM(M13:O13)=0),1,"")</f>
      </c>
    </row>
    <row r="14" spans="1:16" ht="12.75">
      <c r="A14" s="28">
        <f>IF(Stationen!B14&gt;0,Stationen!B14,"")</f>
      </c>
      <c r="B14" s="28">
        <f>IF(Stationen!C14&gt;0,Stationen!C14,"")</f>
      </c>
      <c r="C14" s="18">
        <f>IF(AND(Stationen!D14&gt;=1,Stationen!J14&gt;=1,Stationen!J14&lt;11),1,"")</f>
      </c>
      <c r="D14" s="18">
        <f>IF(AND(Stationen!D14&gt;=1,Stationen!J14&gt;10,Stationen!J14&lt;21),1,"")</f>
      </c>
      <c r="E14" s="18">
        <f>IF(AND(Stationen!D14&gt;=1,Stationen!J14&gt;20,Stationen!L14&lt;31),1,"")</f>
      </c>
      <c r="F14" s="18">
        <f>IF(Stationen!D14&gt;0,1,"")</f>
      </c>
      <c r="G14" s="18"/>
      <c r="H14" s="18">
        <f>IF(AND(Stationen!E14="w",C14=1),1,"")</f>
      </c>
      <c r="I14" s="18">
        <f>IF(AND(Stationen!E14="w",D14=1),1,"")</f>
      </c>
      <c r="J14" s="18">
        <f>IF(AND(Stationen!E14="w",E14=1),1,"")</f>
      </c>
      <c r="K14" s="18">
        <f>IF(AND(Stationen!E14="w",SUM(H14:J14)=0),1,"")</f>
      </c>
      <c r="L14" s="18"/>
      <c r="M14" s="18">
        <f>IF(AND(Stationen!E14="m",C14=1),1,"")</f>
      </c>
      <c r="N14" s="18">
        <f>IF(AND(Stationen!E14="m",D14=1),1,"")</f>
      </c>
      <c r="O14" s="18">
        <f>IF(AND(Stationen!E14="m",E14=1),1,"")</f>
      </c>
      <c r="P14" s="18">
        <f>IF(AND(Stationen!E14="m",SUM(M14:O14)=0),1,"")</f>
      </c>
    </row>
    <row r="15" spans="1:16" ht="12.75">
      <c r="A15" s="28">
        <f>IF(Stationen!B15&gt;0,Stationen!B15,"")</f>
      </c>
      <c r="B15" s="28">
        <f>IF(Stationen!C15&gt;0,Stationen!C15,"")</f>
      </c>
      <c r="C15" s="18">
        <f>IF(AND(Stationen!D15&gt;=1,Stationen!J15&gt;=1,Stationen!J15&lt;11),1,"")</f>
      </c>
      <c r="D15" s="18">
        <f>IF(AND(Stationen!D15&gt;=1,Stationen!J15&gt;10,Stationen!J15&lt;21),1,"")</f>
      </c>
      <c r="E15" s="18">
        <f>IF(AND(Stationen!D15&gt;=1,Stationen!J15&gt;20,Stationen!L15&lt;31),1,"")</f>
      </c>
      <c r="F15" s="18">
        <f>IF(Stationen!D15&gt;0,1,"")</f>
      </c>
      <c r="G15" s="18"/>
      <c r="H15" s="18">
        <f>IF(AND(Stationen!E15="w",C15=1),1,"")</f>
      </c>
      <c r="I15" s="18">
        <f>IF(AND(Stationen!E15="w",D15=1),1,"")</f>
      </c>
      <c r="J15" s="18">
        <f>IF(AND(Stationen!E15="w",E15=1),1,"")</f>
      </c>
      <c r="K15" s="18">
        <f>IF(AND(Stationen!E15="w",SUM(H15:J15)=0),1,"")</f>
      </c>
      <c r="L15" s="18"/>
      <c r="M15" s="18">
        <f>IF(AND(Stationen!E15="m",C15=1),1,"")</f>
      </c>
      <c r="N15" s="18">
        <f>IF(AND(Stationen!E15="m",D15=1),1,"")</f>
      </c>
      <c r="O15" s="18">
        <f>IF(AND(Stationen!E15="m",E15=1),1,"")</f>
      </c>
      <c r="P15" s="18">
        <f>IF(AND(Stationen!E15="m",SUM(M15:O15)=0),1,"")</f>
      </c>
    </row>
    <row r="16" spans="1:16" ht="12.75">
      <c r="A16" s="28">
        <f>IF(Stationen!B16&gt;0,Stationen!B16,"")</f>
      </c>
      <c r="B16" s="28">
        <f>IF(Stationen!C16&gt;0,Stationen!C16,"")</f>
      </c>
      <c r="C16" s="18">
        <f>IF(AND(Stationen!D16&gt;=1,Stationen!J16&gt;=1,Stationen!J16&lt;11),1,"")</f>
      </c>
      <c r="D16" s="18">
        <f>IF(AND(Stationen!D16&gt;=1,Stationen!J16&gt;10,Stationen!J16&lt;21),1,"")</f>
      </c>
      <c r="E16" s="18">
        <f>IF(AND(Stationen!D16&gt;=1,Stationen!J16&gt;20,Stationen!L16&lt;31),1,"")</f>
      </c>
      <c r="F16" s="18">
        <f>IF(Stationen!D16&gt;0,1,"")</f>
      </c>
      <c r="G16" s="18"/>
      <c r="H16" s="18">
        <f>IF(AND(Stationen!E16="w",C16=1),1,"")</f>
      </c>
      <c r="I16" s="18">
        <f>IF(AND(Stationen!E16="w",D16=1),1,"")</f>
      </c>
      <c r="J16" s="18">
        <f>IF(AND(Stationen!E16="w",E16=1),1,"")</f>
      </c>
      <c r="K16" s="18">
        <f>IF(AND(Stationen!E16="w",SUM(H16:J16)=0),1,"")</f>
      </c>
      <c r="L16" s="18"/>
      <c r="M16" s="18">
        <f>IF(AND(Stationen!E16="m",C16=1),1,"")</f>
      </c>
      <c r="N16" s="18">
        <f>IF(AND(Stationen!E16="m",D16=1),1,"")</f>
      </c>
      <c r="O16" s="18">
        <f>IF(AND(Stationen!E16="m",E16=1),1,"")</f>
      </c>
      <c r="P16" s="18">
        <f>IF(AND(Stationen!E16="m",SUM(M16:O16)=0),1,"")</f>
      </c>
    </row>
    <row r="17" spans="1:16" ht="12.75">
      <c r="A17" s="28">
        <f>IF(Stationen!B17&gt;0,Stationen!B17,"")</f>
      </c>
      <c r="B17" s="28">
        <f>IF(Stationen!C17&gt;0,Stationen!C17,"")</f>
      </c>
      <c r="C17" s="18">
        <f>IF(AND(Stationen!D17&gt;=1,Stationen!J17&gt;=1,Stationen!J17&lt;11),1,"")</f>
      </c>
      <c r="D17" s="18">
        <f>IF(AND(Stationen!D17&gt;=1,Stationen!J17&gt;10,Stationen!J17&lt;21),1,"")</f>
      </c>
      <c r="E17" s="18">
        <f>IF(AND(Stationen!D17&gt;=1,Stationen!J17&gt;20,Stationen!L17&lt;31),1,"")</f>
      </c>
      <c r="F17" s="18">
        <f>IF(Stationen!D17&gt;0,1,"")</f>
      </c>
      <c r="G17" s="18"/>
      <c r="H17" s="18">
        <f>IF(AND(Stationen!E17="w",C17=1),1,"")</f>
      </c>
      <c r="I17" s="18">
        <f>IF(AND(Stationen!E17="w",D17=1),1,"")</f>
      </c>
      <c r="J17" s="18">
        <f>IF(AND(Stationen!E17="w",E17=1),1,"")</f>
      </c>
      <c r="K17" s="18">
        <f>IF(AND(Stationen!E17="w",SUM(H17:J17)=0),1,"")</f>
      </c>
      <c r="L17" s="18"/>
      <c r="M17" s="18">
        <f>IF(AND(Stationen!E17="m",C17=1),1,"")</f>
      </c>
      <c r="N17" s="18">
        <f>IF(AND(Stationen!E17="m",D17=1),1,"")</f>
      </c>
      <c r="O17" s="18">
        <f>IF(AND(Stationen!E17="m",E17=1),1,"")</f>
      </c>
      <c r="P17" s="18">
        <f>IF(AND(Stationen!E17="m",SUM(M17:O17)=0),1,"")</f>
      </c>
    </row>
    <row r="18" spans="1:16" ht="12.75">
      <c r="A18" s="28">
        <f>IF(Stationen!B18&gt;0,Stationen!B18,"")</f>
      </c>
      <c r="B18" s="28">
        <f>IF(Stationen!C18&gt;0,Stationen!C18,"")</f>
      </c>
      <c r="C18" s="18">
        <f>IF(AND(Stationen!D18&gt;=1,Stationen!J18&gt;=1,Stationen!J18&lt;11),1,"")</f>
      </c>
      <c r="D18" s="18">
        <f>IF(AND(Stationen!D18&gt;=1,Stationen!J18&gt;10,Stationen!J18&lt;21),1,"")</f>
      </c>
      <c r="E18" s="18">
        <f>IF(AND(Stationen!D18&gt;=1,Stationen!J18&gt;20,Stationen!L18&lt;31),1,"")</f>
      </c>
      <c r="F18" s="18">
        <f>IF(Stationen!D18&gt;0,1,"")</f>
      </c>
      <c r="G18" s="18"/>
      <c r="H18" s="18">
        <f>IF(AND(Stationen!E18="w",C18=1),1,"")</f>
      </c>
      <c r="I18" s="18">
        <f>IF(AND(Stationen!E18="w",D18=1),1,"")</f>
      </c>
      <c r="J18" s="18">
        <f>IF(AND(Stationen!E18="w",E18=1),1,"")</f>
      </c>
      <c r="K18" s="18">
        <f>IF(AND(Stationen!E18="w",SUM(H18:J18)=0),1,"")</f>
      </c>
      <c r="L18" s="18"/>
      <c r="M18" s="18">
        <f>IF(AND(Stationen!E18="m",C18=1),1,"")</f>
      </c>
      <c r="N18" s="18">
        <f>IF(AND(Stationen!E18="m",D18=1),1,"")</f>
      </c>
      <c r="O18" s="18">
        <f>IF(AND(Stationen!E18="m",E18=1),1,"")</f>
      </c>
      <c r="P18" s="18">
        <f>IF(AND(Stationen!E18="m",SUM(M18:O18)=0),1,"")</f>
      </c>
    </row>
    <row r="19" spans="1:16" ht="12.75">
      <c r="A19" s="28">
        <f>IF(Stationen!B19&gt;0,Stationen!B19,"")</f>
      </c>
      <c r="B19" s="28">
        <f>IF(Stationen!C19&gt;0,Stationen!C19,"")</f>
      </c>
      <c r="C19" s="18">
        <f>IF(AND(Stationen!D19&gt;=1,Stationen!J19&gt;=1,Stationen!J19&lt;11),1,"")</f>
      </c>
      <c r="D19" s="18">
        <f>IF(AND(Stationen!D19&gt;=1,Stationen!J19&gt;10,Stationen!J19&lt;21),1,"")</f>
      </c>
      <c r="E19" s="18">
        <f>IF(AND(Stationen!D19&gt;=1,Stationen!J19&gt;20,Stationen!L19&lt;31),1,"")</f>
      </c>
      <c r="F19" s="18">
        <f>IF(Stationen!D19&gt;0,1,"")</f>
      </c>
      <c r="G19" s="18"/>
      <c r="H19" s="18">
        <f>IF(AND(Stationen!E19="w",C19=1),1,"")</f>
      </c>
      <c r="I19" s="18">
        <f>IF(AND(Stationen!E19="w",D19=1),1,"")</f>
      </c>
      <c r="J19" s="18">
        <f>IF(AND(Stationen!E19="w",E19=1),1,"")</f>
      </c>
      <c r="K19" s="18">
        <f>IF(AND(Stationen!E19="w",SUM(H19:J19)=0),1,"")</f>
      </c>
      <c r="L19" s="18"/>
      <c r="M19" s="18">
        <f>IF(AND(Stationen!E19="m",C19=1),1,"")</f>
      </c>
      <c r="N19" s="18">
        <f>IF(AND(Stationen!E19="m",D19=1),1,"")</f>
      </c>
      <c r="O19" s="18">
        <f>IF(AND(Stationen!E19="m",E19=1),1,"")</f>
      </c>
      <c r="P19" s="18">
        <f>IF(AND(Stationen!E19="m",SUM(M19:O19)=0),1,"")</f>
      </c>
    </row>
    <row r="20" spans="1:16" ht="12.75">
      <c r="A20" s="28">
        <f>IF(Stationen!B20&gt;0,Stationen!B20,"")</f>
      </c>
      <c r="B20" s="28">
        <f>IF(Stationen!C20&gt;0,Stationen!C20,"")</f>
      </c>
      <c r="C20" s="18">
        <f>IF(AND(Stationen!D20&gt;=1,Stationen!J20&gt;=1,Stationen!J20&lt;11),1,"")</f>
      </c>
      <c r="D20" s="18">
        <f>IF(AND(Stationen!D20&gt;=1,Stationen!J20&gt;10,Stationen!J20&lt;21),1,"")</f>
      </c>
      <c r="E20" s="18">
        <f>IF(AND(Stationen!D20&gt;=1,Stationen!J20&gt;20,Stationen!L20&lt;31),1,"")</f>
      </c>
      <c r="F20" s="18">
        <f>IF(Stationen!D20&gt;0,1,"")</f>
      </c>
      <c r="G20" s="18"/>
      <c r="H20" s="18">
        <f>IF(AND(Stationen!E20="w",C20=1),1,"")</f>
      </c>
      <c r="I20" s="18">
        <f>IF(AND(Stationen!E20="w",D20=1),1,"")</f>
      </c>
      <c r="J20" s="18">
        <f>IF(AND(Stationen!E20="w",E20=1),1,"")</f>
      </c>
      <c r="K20" s="18">
        <f>IF(AND(Stationen!E20="w",SUM(H20:J20)=0),1,"")</f>
      </c>
      <c r="L20" s="18"/>
      <c r="M20" s="18">
        <f>IF(AND(Stationen!E20="m",C20=1),1,"")</f>
      </c>
      <c r="N20" s="18">
        <f>IF(AND(Stationen!E20="m",D20=1),1,"")</f>
      </c>
      <c r="O20" s="18">
        <f>IF(AND(Stationen!E20="m",E20=1),1,"")</f>
      </c>
      <c r="P20" s="18">
        <f>IF(AND(Stationen!E20="m",SUM(M20:O20)=0),1,"")</f>
      </c>
    </row>
    <row r="21" spans="1:16" ht="12.75">
      <c r="A21" s="28">
        <f>IF(Stationen!B21&gt;0,Stationen!B21,"")</f>
      </c>
      <c r="B21" s="28">
        <f>IF(Stationen!C21&gt;0,Stationen!C21,"")</f>
      </c>
      <c r="C21" s="18">
        <f>IF(AND(Stationen!D21&gt;=1,Stationen!J21&gt;=1,Stationen!J21&lt;11),1,"")</f>
      </c>
      <c r="D21" s="18">
        <f>IF(AND(Stationen!D21&gt;=1,Stationen!J21&gt;10,Stationen!J21&lt;21),1,"")</f>
      </c>
      <c r="E21" s="18">
        <f>IF(AND(Stationen!D21&gt;=1,Stationen!J21&gt;20,Stationen!L21&lt;31),1,"")</f>
      </c>
      <c r="F21" s="18">
        <f>IF(Stationen!D21&gt;0,1,"")</f>
      </c>
      <c r="G21" s="18"/>
      <c r="H21" s="18">
        <f>IF(AND(Stationen!E21="w",C21=1),1,"")</f>
      </c>
      <c r="I21" s="18">
        <f>IF(AND(Stationen!E21="w",D21=1),1,"")</f>
      </c>
      <c r="J21" s="18">
        <f>IF(AND(Stationen!E21="w",E21=1),1,"")</f>
      </c>
      <c r="K21" s="18">
        <f>IF(AND(Stationen!E21="w",SUM(H21:J21)=0),1,"")</f>
      </c>
      <c r="L21" s="18"/>
      <c r="M21" s="18">
        <f>IF(AND(Stationen!E21="m",C21=1),1,"")</f>
      </c>
      <c r="N21" s="18">
        <f>IF(AND(Stationen!E21="m",D21=1),1,"")</f>
      </c>
      <c r="O21" s="18">
        <f>IF(AND(Stationen!E21="m",E21=1),1,"")</f>
      </c>
      <c r="P21" s="18">
        <f>IF(AND(Stationen!E21="m",SUM(M21:O21)=0),1,"")</f>
      </c>
    </row>
    <row r="22" spans="1:16" ht="12.75">
      <c r="A22" s="28">
        <f>IF(Stationen!B22&gt;0,Stationen!B22,"")</f>
      </c>
      <c r="B22" s="28">
        <f>IF(Stationen!C22&gt;0,Stationen!C22,"")</f>
      </c>
      <c r="C22" s="18">
        <f>IF(AND(Stationen!D22&gt;=1,Stationen!J22&gt;=1,Stationen!J22&lt;11),1,"")</f>
      </c>
      <c r="D22" s="18">
        <f>IF(AND(Stationen!D22&gt;=1,Stationen!J22&gt;10,Stationen!J22&lt;21),1,"")</f>
      </c>
      <c r="E22" s="18">
        <f>IF(AND(Stationen!D22&gt;=1,Stationen!J22&gt;20,Stationen!L22&lt;31),1,"")</f>
      </c>
      <c r="F22" s="18">
        <f>IF(Stationen!D22&gt;0,1,"")</f>
      </c>
      <c r="G22" s="18"/>
      <c r="H22" s="18">
        <f>IF(AND(Stationen!E22="w",C22=1),1,"")</f>
      </c>
      <c r="I22" s="18">
        <f>IF(AND(Stationen!E22="w",D22=1),1,"")</f>
      </c>
      <c r="J22" s="18">
        <f>IF(AND(Stationen!E22="w",E22=1),1,"")</f>
      </c>
      <c r="K22" s="18">
        <f>IF(AND(Stationen!E22="w",SUM(H22:J22)=0),1,"")</f>
      </c>
      <c r="L22" s="18"/>
      <c r="M22" s="18">
        <f>IF(AND(Stationen!E22="m",C22=1),1,"")</f>
      </c>
      <c r="N22" s="18">
        <f>IF(AND(Stationen!E22="m",D22=1),1,"")</f>
      </c>
      <c r="O22" s="18">
        <f>IF(AND(Stationen!E22="m",E22=1),1,"")</f>
      </c>
      <c r="P22" s="18">
        <f>IF(AND(Stationen!E22="m",SUM(M22:O22)=0),1,"")</f>
      </c>
    </row>
    <row r="23" spans="1:16" ht="12.75">
      <c r="A23" s="28">
        <f>IF(Stationen!B23&gt;0,Stationen!B23,"")</f>
      </c>
      <c r="B23" s="28">
        <f>IF(Stationen!C23&gt;0,Stationen!C23,"")</f>
      </c>
      <c r="C23" s="18">
        <f>IF(AND(Stationen!D23&gt;=1,Stationen!J23&gt;=1,Stationen!J23&lt;11),1,"")</f>
      </c>
      <c r="D23" s="18">
        <f>IF(AND(Stationen!D23&gt;=1,Stationen!J23&gt;10,Stationen!J23&lt;21),1,"")</f>
      </c>
      <c r="E23" s="18">
        <f>IF(AND(Stationen!D23&gt;=1,Stationen!J23&gt;20,Stationen!L23&lt;31),1,"")</f>
      </c>
      <c r="F23" s="18">
        <f>IF(Stationen!D23&gt;0,1,"")</f>
      </c>
      <c r="G23" s="18"/>
      <c r="H23" s="18">
        <f>IF(AND(Stationen!E23="w",C23=1),1,"")</f>
      </c>
      <c r="I23" s="18">
        <f>IF(AND(Stationen!E23="w",D23=1),1,"")</f>
      </c>
      <c r="J23" s="18">
        <f>IF(AND(Stationen!E23="w",E23=1),1,"")</f>
      </c>
      <c r="K23" s="18">
        <f>IF(AND(Stationen!E23="w",SUM(H23:J23)=0),1,"")</f>
      </c>
      <c r="L23" s="18"/>
      <c r="M23" s="18">
        <f>IF(AND(Stationen!E23="m",C23=1),1,"")</f>
      </c>
      <c r="N23" s="18">
        <f>IF(AND(Stationen!E23="m",D23=1),1,"")</f>
      </c>
      <c r="O23" s="18">
        <f>IF(AND(Stationen!E23="m",E23=1),1,"")</f>
      </c>
      <c r="P23" s="18">
        <f>IF(AND(Stationen!E23="m",SUM(M23:O23)=0),1,"")</f>
      </c>
    </row>
    <row r="24" spans="1:16" ht="12.75">
      <c r="A24" s="28">
        <f>IF(Stationen!B24&gt;0,Stationen!B24,"")</f>
      </c>
      <c r="B24" s="28">
        <f>IF(Stationen!C24&gt;0,Stationen!C24,"")</f>
      </c>
      <c r="C24" s="18">
        <f>IF(AND(Stationen!D24&gt;=1,Stationen!J24&gt;=1,Stationen!J24&lt;11),1,"")</f>
      </c>
      <c r="D24" s="18">
        <f>IF(AND(Stationen!D24&gt;=1,Stationen!J24&gt;10,Stationen!J24&lt;21),1,"")</f>
      </c>
      <c r="E24" s="18">
        <f>IF(AND(Stationen!D24&gt;=1,Stationen!J24&gt;20,Stationen!L24&lt;31),1,"")</f>
      </c>
      <c r="F24" s="18">
        <f>IF(Stationen!D24&gt;0,1,"")</f>
      </c>
      <c r="G24" s="18"/>
      <c r="H24" s="18">
        <f>IF(AND(Stationen!E24="w",C24=1),1,"")</f>
      </c>
      <c r="I24" s="18">
        <f>IF(AND(Stationen!E24="w",D24=1),1,"")</f>
      </c>
      <c r="J24" s="18">
        <f>IF(AND(Stationen!E24="w",E24=1),1,"")</f>
      </c>
      <c r="K24" s="18">
        <f>IF(AND(Stationen!E24="w",SUM(H24:J24)=0),1,"")</f>
      </c>
      <c r="L24" s="18"/>
      <c r="M24" s="18">
        <f>IF(AND(Stationen!E24="m",C24=1),1,"")</f>
      </c>
      <c r="N24" s="18">
        <f>IF(AND(Stationen!E24="m",D24=1),1,"")</f>
      </c>
      <c r="O24" s="18">
        <f>IF(AND(Stationen!E24="m",E24=1),1,"")</f>
      </c>
      <c r="P24" s="18">
        <f>IF(AND(Stationen!E24="m",SUM(M24:O24)=0),1,"")</f>
      </c>
    </row>
    <row r="25" spans="1:16" ht="12.75">
      <c r="A25" s="28">
        <f>IF(Stationen!B25&gt;0,Stationen!B25,"")</f>
      </c>
      <c r="B25" s="28">
        <f>IF(Stationen!C25&gt;0,Stationen!C25,"")</f>
      </c>
      <c r="C25" s="18">
        <f>IF(AND(Stationen!D25&gt;=1,Stationen!J25&gt;=1,Stationen!J25&lt;11),1,"")</f>
      </c>
      <c r="D25" s="18">
        <f>IF(AND(Stationen!D25&gt;=1,Stationen!J25&gt;10,Stationen!J25&lt;21),1,"")</f>
      </c>
      <c r="E25" s="18">
        <f>IF(AND(Stationen!D25&gt;=1,Stationen!J25&gt;20,Stationen!L25&lt;31),1,"")</f>
      </c>
      <c r="F25" s="18">
        <f>IF(Stationen!D25&gt;0,1,"")</f>
      </c>
      <c r="G25" s="18"/>
      <c r="H25" s="18">
        <f>IF(AND(Stationen!E25="w",C25=1),1,"")</f>
      </c>
      <c r="I25" s="18">
        <f>IF(AND(Stationen!E25="w",D25=1),1,"")</f>
      </c>
      <c r="J25" s="18">
        <f>IF(AND(Stationen!E25="w",E25=1),1,"")</f>
      </c>
      <c r="K25" s="18">
        <f>IF(AND(Stationen!E25="w",SUM(H25:J25)=0),1,"")</f>
      </c>
      <c r="L25" s="18"/>
      <c r="M25" s="18">
        <f>IF(AND(Stationen!E25="m",C25=1),1,"")</f>
      </c>
      <c r="N25" s="18">
        <f>IF(AND(Stationen!E25="m",D25=1),1,"")</f>
      </c>
      <c r="O25" s="18">
        <f>IF(AND(Stationen!E25="m",E25=1),1,"")</f>
      </c>
      <c r="P25" s="18">
        <f>IF(AND(Stationen!E25="m",SUM(M25:O25)=0),1,"")</f>
      </c>
    </row>
    <row r="26" spans="1:16" ht="12.75">
      <c r="A26" s="28">
        <f>IF(Stationen!B26&gt;0,Stationen!B26,"")</f>
      </c>
      <c r="B26" s="28">
        <f>IF(Stationen!C26&gt;0,Stationen!C26,"")</f>
      </c>
      <c r="C26" s="18">
        <f>IF(AND(Stationen!D26&gt;=1,Stationen!J26&gt;=1,Stationen!J26&lt;11),1,"")</f>
      </c>
      <c r="D26" s="18">
        <f>IF(AND(Stationen!D26&gt;=1,Stationen!J26&gt;10,Stationen!J26&lt;21),1,"")</f>
      </c>
      <c r="E26" s="18">
        <f>IF(AND(Stationen!D26&gt;=1,Stationen!J26&gt;20,Stationen!L26&lt;31),1,"")</f>
      </c>
      <c r="F26" s="18">
        <f>IF(Stationen!D26&gt;0,1,"")</f>
      </c>
      <c r="G26" s="18"/>
      <c r="H26" s="18">
        <f>IF(AND(Stationen!E26="w",C26=1),1,"")</f>
      </c>
      <c r="I26" s="18">
        <f>IF(AND(Stationen!E26="w",D26=1),1,"")</f>
      </c>
      <c r="J26" s="18">
        <f>IF(AND(Stationen!E26="w",E26=1),1,"")</f>
      </c>
      <c r="K26" s="18">
        <f>IF(AND(Stationen!E26="w",SUM(H26:J26)=0),1,"")</f>
      </c>
      <c r="L26" s="18"/>
      <c r="M26" s="18">
        <f>IF(AND(Stationen!E26="m",C26=1),1,"")</f>
      </c>
      <c r="N26" s="18">
        <f>IF(AND(Stationen!E26="m",D26=1),1,"")</f>
      </c>
      <c r="O26" s="18">
        <f>IF(AND(Stationen!E26="m",E26=1),1,"")</f>
      </c>
      <c r="P26" s="18">
        <f>IF(AND(Stationen!E26="m",SUM(M26:O26)=0),1,"")</f>
      </c>
    </row>
    <row r="27" spans="1:16" ht="12.75">
      <c r="A27" s="28">
        <f>IF(Stationen!B27&gt;0,Stationen!B27,"")</f>
      </c>
      <c r="B27" s="28">
        <f>IF(Stationen!C27&gt;0,Stationen!C27,"")</f>
      </c>
      <c r="C27" s="18">
        <f>IF(AND(Stationen!D27&gt;=1,Stationen!J27&gt;=1,Stationen!J27&lt;11),1,"")</f>
      </c>
      <c r="D27" s="18">
        <f>IF(AND(Stationen!D27&gt;=1,Stationen!J27&gt;10,Stationen!J27&lt;21),1,"")</f>
      </c>
      <c r="E27" s="18">
        <f>IF(AND(Stationen!D27&gt;=1,Stationen!J27&gt;20,Stationen!L27&lt;31),1,"")</f>
      </c>
      <c r="F27" s="18">
        <f>IF(Stationen!D27&gt;0,1,"")</f>
      </c>
      <c r="G27" s="18"/>
      <c r="H27" s="18">
        <f>IF(AND(Stationen!E27="w",C27=1),1,"")</f>
      </c>
      <c r="I27" s="18">
        <f>IF(AND(Stationen!E27="w",D27=1),1,"")</f>
      </c>
      <c r="J27" s="18">
        <f>IF(AND(Stationen!E27="w",E27=1),1,"")</f>
      </c>
      <c r="K27" s="18">
        <f>IF(AND(Stationen!E27="w",SUM(H27:J27)=0),1,"")</f>
      </c>
      <c r="L27" s="18"/>
      <c r="M27" s="18">
        <f>IF(AND(Stationen!E27="m",C27=1),1,"")</f>
      </c>
      <c r="N27" s="18">
        <f>IF(AND(Stationen!E27="m",D27=1),1,"")</f>
      </c>
      <c r="O27" s="18">
        <f>IF(AND(Stationen!E27="m",E27=1),1,"")</f>
      </c>
      <c r="P27" s="18">
        <f>IF(AND(Stationen!E27="m",SUM(M27:O27)=0),1,"")</f>
      </c>
    </row>
    <row r="28" spans="1:16" ht="12.75">
      <c r="A28" s="28">
        <f>IF(Stationen!B28&gt;0,Stationen!B28,"")</f>
      </c>
      <c r="B28" s="28">
        <f>IF(Stationen!C28&gt;0,Stationen!C28,"")</f>
      </c>
      <c r="C28" s="18">
        <f>IF(AND(Stationen!D28&gt;=1,Stationen!J28&gt;=1,Stationen!J28&lt;11),1,"")</f>
      </c>
      <c r="D28" s="18">
        <f>IF(AND(Stationen!D28&gt;=1,Stationen!J28&gt;10,Stationen!J28&lt;21),1,"")</f>
      </c>
      <c r="E28" s="18">
        <f>IF(AND(Stationen!D28&gt;=1,Stationen!J28&gt;20,Stationen!L28&lt;31),1,"")</f>
      </c>
      <c r="F28" s="18">
        <f>IF(Stationen!D28&gt;0,1,"")</f>
      </c>
      <c r="G28" s="18"/>
      <c r="H28" s="18">
        <f>IF(AND(Stationen!E28="w",C28=1),1,"")</f>
      </c>
      <c r="I28" s="18">
        <f>IF(AND(Stationen!E28="w",D28=1),1,"")</f>
      </c>
      <c r="J28" s="18">
        <f>IF(AND(Stationen!E28="w",E28=1),1,"")</f>
      </c>
      <c r="K28" s="18">
        <f>IF(AND(Stationen!E28="w",SUM(H28:J28)=0),1,"")</f>
      </c>
      <c r="L28" s="18"/>
      <c r="M28" s="18">
        <f>IF(AND(Stationen!E28="m",C28=1),1,"")</f>
      </c>
      <c r="N28" s="18">
        <f>IF(AND(Stationen!E28="m",D28=1),1,"")</f>
      </c>
      <c r="O28" s="18">
        <f>IF(AND(Stationen!E28="m",E28=1),1,"")</f>
      </c>
      <c r="P28" s="18">
        <f>IF(AND(Stationen!E28="m",SUM(M28:O28)=0),1,"")</f>
      </c>
    </row>
    <row r="29" spans="1:16" ht="12.75">
      <c r="A29" s="28">
        <f>IF(Stationen!B29&gt;0,Stationen!B29,"")</f>
      </c>
      <c r="B29" s="28">
        <f>IF(Stationen!C29&gt;0,Stationen!C29,"")</f>
      </c>
      <c r="C29" s="18">
        <f>IF(AND(Stationen!D29&gt;=1,Stationen!J29&gt;=1,Stationen!J29&lt;11),1,"")</f>
      </c>
      <c r="D29" s="18">
        <f>IF(AND(Stationen!D29&gt;=1,Stationen!J29&gt;10,Stationen!J29&lt;21),1,"")</f>
      </c>
      <c r="E29" s="18">
        <f>IF(AND(Stationen!D29&gt;=1,Stationen!J29&gt;20,Stationen!L29&lt;31),1,"")</f>
      </c>
      <c r="F29" s="18">
        <f>IF(Stationen!D29&gt;0,1,"")</f>
      </c>
      <c r="G29" s="18"/>
      <c r="H29" s="18">
        <f>IF(AND(Stationen!E29="w",C29=1),1,"")</f>
      </c>
      <c r="I29" s="18">
        <f>IF(AND(Stationen!E29="w",D29=1),1,"")</f>
      </c>
      <c r="J29" s="18">
        <f>IF(AND(Stationen!E29="w",E29=1),1,"")</f>
      </c>
      <c r="K29" s="18">
        <f>IF(AND(Stationen!E29="w",SUM(H29:J29)=0),1,"")</f>
      </c>
      <c r="L29" s="18"/>
      <c r="M29" s="18">
        <f>IF(AND(Stationen!E29="m",C29=1),1,"")</f>
      </c>
      <c r="N29" s="18">
        <f>IF(AND(Stationen!E29="m",D29=1),1,"")</f>
      </c>
      <c r="O29" s="18">
        <f>IF(AND(Stationen!E29="m",E29=1),1,"")</f>
      </c>
      <c r="P29" s="18">
        <f>IF(AND(Stationen!E29="m",SUM(M29:O29)=0),1,"")</f>
      </c>
    </row>
    <row r="30" spans="1:16" ht="12.75">
      <c r="A30" s="28">
        <f>IF(Stationen!B30&gt;0,Stationen!B30,"")</f>
      </c>
      <c r="B30" s="28">
        <f>IF(Stationen!C30&gt;0,Stationen!C30,"")</f>
      </c>
      <c r="C30" s="18">
        <f>IF(AND(Stationen!D30&gt;=1,Stationen!J30&gt;=1,Stationen!J30&lt;11),1,"")</f>
      </c>
      <c r="D30" s="18">
        <f>IF(AND(Stationen!D30&gt;=1,Stationen!J30&gt;10,Stationen!J30&lt;21),1,"")</f>
      </c>
      <c r="E30" s="18">
        <f>IF(AND(Stationen!D30&gt;=1,Stationen!J30&gt;20,Stationen!L30&lt;31),1,"")</f>
      </c>
      <c r="F30" s="18">
        <f>IF(Stationen!D30&gt;0,1,"")</f>
      </c>
      <c r="G30" s="18"/>
      <c r="H30" s="18">
        <f>IF(AND(Stationen!E30="w",C30=1),1,"")</f>
      </c>
      <c r="I30" s="18">
        <f>IF(AND(Stationen!E30="w",D30=1),1,"")</f>
      </c>
      <c r="J30" s="18">
        <f>IF(AND(Stationen!E30="w",E30=1),1,"")</f>
      </c>
      <c r="K30" s="18">
        <f>IF(AND(Stationen!E30="w",SUM(H30:J30)=0),1,"")</f>
      </c>
      <c r="L30" s="18"/>
      <c r="M30" s="18">
        <f>IF(AND(Stationen!E30="m",C30=1),1,"")</f>
      </c>
      <c r="N30" s="18">
        <f>IF(AND(Stationen!E30="m",D30=1),1,"")</f>
      </c>
      <c r="O30" s="18">
        <f>IF(AND(Stationen!E30="m",E30=1),1,"")</f>
      </c>
      <c r="P30" s="18">
        <f>IF(AND(Stationen!E30="m",SUM(M30:O30)=0),1,"")</f>
      </c>
    </row>
    <row r="31" spans="1:16" ht="12.75">
      <c r="A31" s="28">
        <f>IF(Stationen!B31&gt;0,Stationen!B31,"")</f>
      </c>
      <c r="B31" s="28">
        <f>IF(Stationen!C31&gt;0,Stationen!C31,"")</f>
      </c>
      <c r="C31" s="18">
        <f>IF(AND(Stationen!D31&gt;=1,Stationen!J31&gt;=1,Stationen!J31&lt;11),1,"")</f>
      </c>
      <c r="D31" s="18">
        <f>IF(AND(Stationen!D31&gt;=1,Stationen!J31&gt;10,Stationen!J31&lt;21),1,"")</f>
      </c>
      <c r="E31" s="18">
        <f>IF(AND(Stationen!D31&gt;=1,Stationen!J31&gt;20,Stationen!L31&lt;31),1,"")</f>
      </c>
      <c r="F31" s="18">
        <f>IF(Stationen!D31&gt;0,1,"")</f>
      </c>
      <c r="G31" s="18"/>
      <c r="H31" s="18">
        <f>IF(AND(Stationen!E31="w",C31=1),1,"")</f>
      </c>
      <c r="I31" s="18">
        <f>IF(AND(Stationen!E31="w",D31=1),1,"")</f>
      </c>
      <c r="J31" s="18">
        <f>IF(AND(Stationen!E31="w",E31=1),1,"")</f>
      </c>
      <c r="K31" s="18">
        <f>IF(AND(Stationen!E31="w",SUM(H31:J31)=0),1,"")</f>
      </c>
      <c r="L31" s="18"/>
      <c r="M31" s="18">
        <f>IF(AND(Stationen!E31="m",C31=1),1,"")</f>
      </c>
      <c r="N31" s="18">
        <f>IF(AND(Stationen!E31="m",D31=1),1,"")</f>
      </c>
      <c r="O31" s="18">
        <f>IF(AND(Stationen!E31="m",E31=1),1,"")</f>
      </c>
      <c r="P31" s="18">
        <f>IF(AND(Stationen!E31="m",SUM(M31:O31)=0),1,"")</f>
      </c>
    </row>
    <row r="32" spans="1:16" ht="12.75">
      <c r="A32" s="28">
        <f>IF(Stationen!B32&gt;0,Stationen!B32,"")</f>
      </c>
      <c r="B32" s="28">
        <f>IF(Stationen!C32&gt;0,Stationen!C32,"")</f>
      </c>
      <c r="C32" s="18">
        <f>IF(AND(Stationen!D32&gt;=1,Stationen!J32&gt;=1,Stationen!J32&lt;11),1,"")</f>
      </c>
      <c r="D32" s="18">
        <f>IF(AND(Stationen!D32&gt;=1,Stationen!J32&gt;10,Stationen!J32&lt;21),1,"")</f>
      </c>
      <c r="E32" s="18">
        <f>IF(AND(Stationen!D32&gt;=1,Stationen!J32&gt;20,Stationen!L32&lt;31),1,"")</f>
      </c>
      <c r="F32" s="18">
        <f>IF(Stationen!D32&gt;0,1,"")</f>
      </c>
      <c r="G32" s="18"/>
      <c r="H32" s="18">
        <f>IF(AND(Stationen!E32="w",C32=1),1,"")</f>
      </c>
      <c r="I32" s="18">
        <f>IF(AND(Stationen!E32="w",D32=1),1,"")</f>
      </c>
      <c r="J32" s="18">
        <f>IF(AND(Stationen!E32="w",E32=1),1,"")</f>
      </c>
      <c r="K32" s="18">
        <f>IF(AND(Stationen!E32="w",SUM(H32:J32)=0),1,"")</f>
      </c>
      <c r="L32" s="18"/>
      <c r="M32" s="18">
        <f>IF(AND(Stationen!E32="m",C32=1),1,"")</f>
      </c>
      <c r="N32" s="18">
        <f>IF(AND(Stationen!E32="m",D32=1),1,"")</f>
      </c>
      <c r="O32" s="18">
        <f>IF(AND(Stationen!E32="m",E32=1),1,"")</f>
      </c>
      <c r="P32" s="18">
        <f>IF(AND(Stationen!E32="m",SUM(M32:O32)=0),1,"")</f>
      </c>
    </row>
    <row r="33" spans="1:16" ht="12.75">
      <c r="A33" s="28">
        <f>IF(Stationen!B33&gt;0,Stationen!B33,"")</f>
      </c>
      <c r="B33" s="28">
        <f>IF(Stationen!C33&gt;0,Stationen!C33,"")</f>
      </c>
      <c r="C33" s="18">
        <f>IF(AND(Stationen!D33&gt;=1,Stationen!J33&gt;=1,Stationen!J33&lt;11),1,"")</f>
      </c>
      <c r="D33" s="18">
        <f>IF(AND(Stationen!D33&gt;=1,Stationen!J33&gt;10,Stationen!J33&lt;21),1,"")</f>
      </c>
      <c r="E33" s="18">
        <f>IF(AND(Stationen!D33&gt;=1,Stationen!J33&gt;20,Stationen!L33&lt;31),1,"")</f>
      </c>
      <c r="F33" s="18">
        <f>IF(Stationen!D33&gt;0,1,"")</f>
      </c>
      <c r="G33" s="18"/>
      <c r="H33" s="18">
        <f>IF(AND(Stationen!E33="w",C33=1),1,"")</f>
      </c>
      <c r="I33" s="18">
        <f>IF(AND(Stationen!E33="w",D33=1),1,"")</f>
      </c>
      <c r="J33" s="18">
        <f>IF(AND(Stationen!E33="w",E33=1),1,"")</f>
      </c>
      <c r="K33" s="18">
        <f>IF(AND(Stationen!E33="w",SUM(H33:J33)=0),1,"")</f>
      </c>
      <c r="L33" s="18"/>
      <c r="M33" s="18">
        <f>IF(AND(Stationen!E33="m",C33=1),1,"")</f>
      </c>
      <c r="N33" s="18">
        <f>IF(AND(Stationen!E33="m",D33=1),1,"")</f>
      </c>
      <c r="O33" s="18">
        <f>IF(AND(Stationen!E33="m",E33=1),1,"")</f>
      </c>
      <c r="P33" s="18">
        <f>IF(AND(Stationen!E33="m",SUM(M33:O33)=0),1,"")</f>
      </c>
    </row>
    <row r="34" spans="1:16" ht="12.75">
      <c r="A34" s="28">
        <f>IF(Stationen!B34&gt;0,Stationen!B34,"")</f>
      </c>
      <c r="B34" s="28">
        <f>IF(Stationen!C34&gt;0,Stationen!C34,"")</f>
      </c>
      <c r="C34" s="18">
        <f>IF(AND(Stationen!D34&gt;=1,Stationen!J34&gt;=1,Stationen!J34&lt;11),1,"")</f>
      </c>
      <c r="D34" s="18">
        <f>IF(AND(Stationen!D34&gt;=1,Stationen!J34&gt;10,Stationen!J34&lt;21),1,"")</f>
      </c>
      <c r="E34" s="18">
        <f>IF(AND(Stationen!D34&gt;=1,Stationen!J34&gt;20,Stationen!L34&lt;31),1,"")</f>
      </c>
      <c r="F34" s="18">
        <f>IF(Stationen!D34&gt;0,1,"")</f>
      </c>
      <c r="G34" s="18"/>
      <c r="H34" s="18">
        <f>IF(AND(Stationen!E34="w",C34=1),1,"")</f>
      </c>
      <c r="I34" s="18">
        <f>IF(AND(Stationen!E34="w",D34=1),1,"")</f>
      </c>
      <c r="J34" s="18">
        <f>IF(AND(Stationen!E34="w",E34=1),1,"")</f>
      </c>
      <c r="K34" s="18">
        <f>IF(AND(Stationen!E34="w",SUM(H34:J34)=0),1,"")</f>
      </c>
      <c r="L34" s="18"/>
      <c r="M34" s="18">
        <f>IF(AND(Stationen!E34="m",C34=1),1,"")</f>
      </c>
      <c r="N34" s="18">
        <f>IF(AND(Stationen!E34="m",D34=1),1,"")</f>
      </c>
      <c r="O34" s="18">
        <f>IF(AND(Stationen!E34="m",E34=1),1,"")</f>
      </c>
      <c r="P34" s="18">
        <f>IF(AND(Stationen!E34="m",SUM(M34:O34)=0),1,"")</f>
      </c>
    </row>
    <row r="35" spans="1:16" ht="12.75">
      <c r="A35" s="28">
        <f>IF(Stationen!B35&gt;0,Stationen!B35,"")</f>
      </c>
      <c r="B35" s="28">
        <f>IF(Stationen!C35&gt;0,Stationen!C35,"")</f>
      </c>
      <c r="C35" s="18">
        <f>IF(AND(Stationen!D35&gt;=1,Stationen!J35&gt;=1,Stationen!J35&lt;11),1,"")</f>
      </c>
      <c r="D35" s="18">
        <f>IF(AND(Stationen!D35&gt;=1,Stationen!J35&gt;10,Stationen!J35&lt;21),1,"")</f>
      </c>
      <c r="E35" s="18">
        <f>IF(AND(Stationen!D35&gt;=1,Stationen!J35&gt;20,Stationen!L35&lt;31),1,"")</f>
      </c>
      <c r="F35" s="18">
        <f>IF(Stationen!D35&gt;0,1,"")</f>
      </c>
      <c r="G35" s="18"/>
      <c r="H35" s="18">
        <f>IF(AND(Stationen!E35="w",C35=1),1,"")</f>
      </c>
      <c r="I35" s="18">
        <f>IF(AND(Stationen!E35="w",D35=1),1,"")</f>
      </c>
      <c r="J35" s="18">
        <f>IF(AND(Stationen!E35="w",E35=1),1,"")</f>
      </c>
      <c r="K35" s="18">
        <f>IF(AND(Stationen!E35="w",SUM(H35:J35)=0),1,"")</f>
      </c>
      <c r="L35" s="18"/>
      <c r="M35" s="18">
        <f>IF(AND(Stationen!E35="m",C35=1),1,"")</f>
      </c>
      <c r="N35" s="18">
        <f>IF(AND(Stationen!E35="m",D35=1),1,"")</f>
      </c>
      <c r="O35" s="18">
        <f>IF(AND(Stationen!E35="m",E35=1),1,"")</f>
      </c>
      <c r="P35" s="18">
        <f>IF(AND(Stationen!E35="m",SUM(M35:O35)=0),1,"")</f>
      </c>
    </row>
    <row r="36" spans="1:16" ht="12.75">
      <c r="A36" s="28">
        <f>IF(Stationen!B36&gt;0,Stationen!B36,"")</f>
      </c>
      <c r="B36" s="28">
        <f>IF(Stationen!C36&gt;0,Stationen!C36,"")</f>
      </c>
      <c r="C36" s="18">
        <f>IF(AND(Stationen!D36&gt;=1,Stationen!J36&gt;=1,Stationen!J36&lt;11),1,"")</f>
      </c>
      <c r="D36" s="18">
        <f>IF(AND(Stationen!D36&gt;=1,Stationen!J36&gt;10,Stationen!J36&lt;21),1,"")</f>
      </c>
      <c r="E36" s="18">
        <f>IF(AND(Stationen!D36&gt;=1,Stationen!J36&gt;20,Stationen!L36&lt;31),1,"")</f>
      </c>
      <c r="F36" s="18">
        <f>IF(Stationen!D36&gt;0,1,"")</f>
      </c>
      <c r="G36" s="18"/>
      <c r="H36" s="18">
        <f>IF(AND(Stationen!E36="w",C36=1),1,"")</f>
      </c>
      <c r="I36" s="18">
        <f>IF(AND(Stationen!E36="w",D36=1),1,"")</f>
      </c>
      <c r="J36" s="18">
        <f>IF(AND(Stationen!E36="w",E36=1),1,"")</f>
      </c>
      <c r="K36" s="18">
        <f>IF(AND(Stationen!E36="w",SUM(H36:J36)=0),1,"")</f>
      </c>
      <c r="L36" s="18"/>
      <c r="M36" s="18">
        <f>IF(AND(Stationen!E36="m",C36=1),1,"")</f>
      </c>
      <c r="N36" s="18">
        <f>IF(AND(Stationen!E36="m",D36=1),1,"")</f>
      </c>
      <c r="O36" s="18">
        <f>IF(AND(Stationen!E36="m",E36=1),1,"")</f>
      </c>
      <c r="P36" s="18">
        <f>IF(AND(Stationen!E36="m",SUM(M36:O36)=0),1,"")</f>
      </c>
    </row>
    <row r="37" spans="1:16" ht="12.75">
      <c r="A37" s="28">
        <f>IF(Stationen!B37&gt;0,Stationen!B37,"")</f>
      </c>
      <c r="B37" s="28">
        <f>IF(Stationen!C37&gt;0,Stationen!C37,"")</f>
      </c>
      <c r="C37" s="18">
        <f>IF(AND(Stationen!D37&gt;=1,Stationen!J37&gt;=1,Stationen!J37&lt;11),1,"")</f>
      </c>
      <c r="D37" s="18">
        <f>IF(AND(Stationen!D37&gt;=1,Stationen!J37&gt;10,Stationen!J37&lt;21),1,"")</f>
      </c>
      <c r="E37" s="18">
        <f>IF(AND(Stationen!D37&gt;=1,Stationen!J37&gt;20,Stationen!L37&lt;31),1,"")</f>
      </c>
      <c r="F37" s="18">
        <f>IF(Stationen!D37&gt;0,1,"")</f>
      </c>
      <c r="G37" s="18"/>
      <c r="H37" s="18">
        <f>IF(AND(Stationen!E37="w",C37=1),1,"")</f>
      </c>
      <c r="I37" s="18">
        <f>IF(AND(Stationen!E37="w",D37=1),1,"")</f>
      </c>
      <c r="J37" s="18">
        <f>IF(AND(Stationen!E37="w",E37=1),1,"")</f>
      </c>
      <c r="K37" s="18">
        <f>IF(AND(Stationen!E37="w",SUM(H37:J37)=0),1,"")</f>
      </c>
      <c r="L37" s="18"/>
      <c r="M37" s="18">
        <f>IF(AND(Stationen!E37="m",C37=1),1,"")</f>
      </c>
      <c r="N37" s="18">
        <f>IF(AND(Stationen!E37="m",D37=1),1,"")</f>
      </c>
      <c r="O37" s="18">
        <f>IF(AND(Stationen!E37="m",E37=1),1,"")</f>
      </c>
      <c r="P37" s="18">
        <f>IF(AND(Stationen!E37="m",SUM(M37:O37)=0),1,"")</f>
      </c>
    </row>
    <row r="38" spans="1:16" ht="12.75">
      <c r="A38" s="28">
        <f>IF(Stationen!B38&gt;0,Stationen!B38,"")</f>
      </c>
      <c r="B38" s="28">
        <f>IF(Stationen!C38&gt;0,Stationen!C38,"")</f>
      </c>
      <c r="C38" s="18">
        <f>IF(AND(Stationen!D38&gt;=1,Stationen!J38&gt;=1,Stationen!J38&lt;11),1,"")</f>
      </c>
      <c r="D38" s="18">
        <f>IF(AND(Stationen!D38&gt;=1,Stationen!J38&gt;10,Stationen!J38&lt;21),1,"")</f>
      </c>
      <c r="E38" s="18">
        <f>IF(AND(Stationen!D38&gt;=1,Stationen!J38&gt;20,Stationen!L38&lt;31),1,"")</f>
      </c>
      <c r="F38" s="18">
        <f>IF(Stationen!D38&gt;0,1,"")</f>
      </c>
      <c r="G38" s="18"/>
      <c r="H38" s="18">
        <f>IF(AND(Stationen!E38="w",C38=1),1,"")</f>
      </c>
      <c r="I38" s="18">
        <f>IF(AND(Stationen!E38="w",D38=1),1,"")</f>
      </c>
      <c r="J38" s="18">
        <f>IF(AND(Stationen!E38="w",E38=1),1,"")</f>
      </c>
      <c r="K38" s="18">
        <f>IF(AND(Stationen!E38="w",SUM(H38:J38)=0),1,"")</f>
      </c>
      <c r="L38" s="18"/>
      <c r="M38" s="18">
        <f>IF(AND(Stationen!E38="m",C38=1),1,"")</f>
      </c>
      <c r="N38" s="18">
        <f>IF(AND(Stationen!E38="m",D38=1),1,"")</f>
      </c>
      <c r="O38" s="18">
        <f>IF(AND(Stationen!E38="m",E38=1),1,"")</f>
      </c>
      <c r="P38" s="18">
        <f>IF(AND(Stationen!E38="m",SUM(M38:O38)=0),1,"")</f>
      </c>
    </row>
    <row r="39" spans="1:16" ht="12.75">
      <c r="A39" s="28">
        <f>IF(Stationen!B39&gt;0,Stationen!B39,"")</f>
      </c>
      <c r="B39" s="28">
        <f>IF(Stationen!C39&gt;0,Stationen!C39,"")</f>
      </c>
      <c r="C39" s="18">
        <f>IF(AND(Stationen!D39&gt;=1,Stationen!J39&gt;=1,Stationen!J39&lt;11),1,"")</f>
      </c>
      <c r="D39" s="18">
        <f>IF(AND(Stationen!D39&gt;=1,Stationen!J39&gt;10,Stationen!J39&lt;21),1,"")</f>
      </c>
      <c r="E39" s="18">
        <f>IF(AND(Stationen!D39&gt;=1,Stationen!J39&gt;20,Stationen!L39&lt;31),1,"")</f>
      </c>
      <c r="F39" s="18">
        <f>IF(Stationen!D39&gt;0,1,"")</f>
      </c>
      <c r="G39" s="18"/>
      <c r="H39" s="18">
        <f>IF(AND(Stationen!E39="w",C39=1),1,"")</f>
      </c>
      <c r="I39" s="18">
        <f>IF(AND(Stationen!E39="w",D39=1),1,"")</f>
      </c>
      <c r="J39" s="18">
        <f>IF(AND(Stationen!E39="w",E39=1),1,"")</f>
      </c>
      <c r="K39" s="18">
        <f>IF(AND(Stationen!E39="w",SUM(H39:J39)=0),1,"")</f>
      </c>
      <c r="L39" s="18"/>
      <c r="M39" s="18">
        <f>IF(AND(Stationen!E39="m",C39=1),1,"")</f>
      </c>
      <c r="N39" s="18">
        <f>IF(AND(Stationen!E39="m",D39=1),1,"")</f>
      </c>
      <c r="O39" s="18">
        <f>IF(AND(Stationen!E39="m",E39=1),1,"")</f>
      </c>
      <c r="P39" s="18">
        <f>IF(AND(Stationen!E39="m",SUM(M39:O39)=0),1,"")</f>
      </c>
    </row>
    <row r="40" spans="1:16" ht="12.75">
      <c r="A40" s="28">
        <f>IF(Stationen!B40&gt;0,Stationen!B40,"")</f>
      </c>
      <c r="B40" s="28">
        <f>IF(Stationen!C40&gt;0,Stationen!C40,"")</f>
      </c>
      <c r="C40" s="18">
        <f>IF(AND(Stationen!D40&gt;=1,Stationen!J40&gt;=1,Stationen!J40&lt;11),1,"")</f>
      </c>
      <c r="D40" s="18">
        <f>IF(AND(Stationen!D40&gt;=1,Stationen!J40&gt;10,Stationen!J40&lt;21),1,"")</f>
      </c>
      <c r="E40" s="18">
        <f>IF(AND(Stationen!D40&gt;=1,Stationen!J40&gt;20,Stationen!L40&lt;31),1,"")</f>
      </c>
      <c r="F40" s="18">
        <f>IF(Stationen!D40&gt;0,1,"")</f>
      </c>
      <c r="G40" s="18"/>
      <c r="H40" s="18">
        <f>IF(AND(Stationen!E40="w",C40=1),1,"")</f>
      </c>
      <c r="I40" s="18">
        <f>IF(AND(Stationen!E40="w",D40=1),1,"")</f>
      </c>
      <c r="J40" s="18">
        <f>IF(AND(Stationen!E40="w",E40=1),1,"")</f>
      </c>
      <c r="K40" s="18">
        <f>IF(AND(Stationen!E40="w",SUM(H40:J40)=0),1,"")</f>
      </c>
      <c r="L40" s="18"/>
      <c r="M40" s="18">
        <f>IF(AND(Stationen!E40="m",C40=1),1,"")</f>
      </c>
      <c r="N40" s="18">
        <f>IF(AND(Stationen!E40="m",D40=1),1,"")</f>
      </c>
      <c r="O40" s="18">
        <f>IF(AND(Stationen!E40="m",E40=1),1,"")</f>
      </c>
      <c r="P40" s="18">
        <f>IF(AND(Stationen!E40="m",SUM(M40:O40)=0),1,"")</f>
      </c>
    </row>
    <row r="41" spans="1:16" ht="12.75">
      <c r="A41" s="28">
        <f>IF(Stationen!B41&gt;0,Stationen!B41,"")</f>
      </c>
      <c r="B41" s="28">
        <f>IF(Stationen!C41&gt;0,Stationen!C41,"")</f>
      </c>
      <c r="C41" s="18">
        <f>IF(AND(Stationen!D41&gt;=1,Stationen!J41&gt;=1,Stationen!J41&lt;11),1,"")</f>
      </c>
      <c r="D41" s="18">
        <f>IF(AND(Stationen!D41&gt;=1,Stationen!J41&gt;10,Stationen!J41&lt;21),1,"")</f>
      </c>
      <c r="E41" s="18">
        <f>IF(AND(Stationen!D41&gt;=1,Stationen!J41&gt;20,Stationen!L41&lt;31),1,"")</f>
      </c>
      <c r="F41" s="18">
        <f>IF(Stationen!D41&gt;0,1,"")</f>
      </c>
      <c r="G41" s="18"/>
      <c r="H41" s="18">
        <f>IF(AND(Stationen!E41="w",C41=1),1,"")</f>
      </c>
      <c r="I41" s="18">
        <f>IF(AND(Stationen!E41="w",D41=1),1,"")</f>
      </c>
      <c r="J41" s="18">
        <f>IF(AND(Stationen!E41="w",E41=1),1,"")</f>
      </c>
      <c r="K41" s="18">
        <f>IF(AND(Stationen!E41="w",SUM(H41:J41)=0),1,"")</f>
      </c>
      <c r="L41" s="18"/>
      <c r="M41" s="18">
        <f>IF(AND(Stationen!E41="m",C41=1),1,"")</f>
      </c>
      <c r="N41" s="18">
        <f>IF(AND(Stationen!E41="m",D41=1),1,"")</f>
      </c>
      <c r="O41" s="18">
        <f>IF(AND(Stationen!E41="m",E41=1),1,"")</f>
      </c>
      <c r="P41" s="18">
        <f>IF(AND(Stationen!E41="m",SUM(M41:O41)=0),1,"")</f>
      </c>
    </row>
    <row r="42" spans="1:16" ht="12.75">
      <c r="A42" s="28">
        <f>IF(Stationen!B42&gt;0,Stationen!B42,"")</f>
      </c>
      <c r="B42" s="28">
        <f>IF(Stationen!C42&gt;0,Stationen!C42,"")</f>
      </c>
      <c r="C42" s="18">
        <f>IF(AND(Stationen!D42&gt;=1,Stationen!J42&gt;=1,Stationen!J42&lt;11),1,"")</f>
      </c>
      <c r="D42" s="18">
        <f>IF(AND(Stationen!D42&gt;=1,Stationen!J42&gt;10,Stationen!J42&lt;21),1,"")</f>
      </c>
      <c r="E42" s="18">
        <f>IF(AND(Stationen!D42&gt;=1,Stationen!J42&gt;20,Stationen!L42&lt;31),1,"")</f>
      </c>
      <c r="F42" s="18">
        <f>IF(Stationen!D42&gt;0,1,"")</f>
      </c>
      <c r="G42" s="18"/>
      <c r="H42" s="18">
        <f>IF(AND(Stationen!E42="w",C42=1),1,"")</f>
      </c>
      <c r="I42" s="18">
        <f>IF(AND(Stationen!E42="w",D42=1),1,"")</f>
      </c>
      <c r="J42" s="18">
        <f>IF(AND(Stationen!E42="w",E42=1),1,"")</f>
      </c>
      <c r="K42" s="18">
        <f>IF(AND(Stationen!E42="w",SUM(H42:J42)=0),1,"")</f>
      </c>
      <c r="L42" s="18"/>
      <c r="M42" s="18">
        <f>IF(AND(Stationen!E42="m",C42=1),1,"")</f>
      </c>
      <c r="N42" s="18">
        <f>IF(AND(Stationen!E42="m",D42=1),1,"")</f>
      </c>
      <c r="O42" s="18">
        <f>IF(AND(Stationen!E42="m",E42=1),1,"")</f>
      </c>
      <c r="P42" s="18">
        <f>IF(AND(Stationen!E42="m",SUM(M42:O42)=0),1,"")</f>
      </c>
    </row>
    <row r="43" spans="1:16" ht="12.75">
      <c r="A43" s="28">
        <f>IF(Stationen!B43&gt;0,Stationen!B43,"")</f>
      </c>
      <c r="B43" s="28">
        <f>IF(Stationen!C43&gt;0,Stationen!C43,"")</f>
      </c>
      <c r="C43" s="18">
        <f>IF(AND(Stationen!D43&gt;=1,Stationen!J43&gt;=1,Stationen!J43&lt;11),1,"")</f>
      </c>
      <c r="D43" s="18">
        <f>IF(AND(Stationen!D43&gt;=1,Stationen!J43&gt;10,Stationen!J43&lt;21),1,"")</f>
      </c>
      <c r="E43" s="18">
        <f>IF(AND(Stationen!D43&gt;=1,Stationen!J43&gt;20,Stationen!L43&lt;31),1,"")</f>
      </c>
      <c r="F43" s="18">
        <f>IF(Stationen!D43&gt;0,1,"")</f>
      </c>
      <c r="G43" s="18"/>
      <c r="H43" s="18">
        <f>IF(AND(Stationen!E43="w",C43=1),1,"")</f>
      </c>
      <c r="I43" s="18">
        <f>IF(AND(Stationen!E43="w",D43=1),1,"")</f>
      </c>
      <c r="J43" s="18">
        <f>IF(AND(Stationen!E43="w",E43=1),1,"")</f>
      </c>
      <c r="K43" s="18">
        <f>IF(AND(Stationen!E43="w",SUM(H43:J43)=0),1,"")</f>
      </c>
      <c r="L43" s="18"/>
      <c r="M43" s="18">
        <f>IF(AND(Stationen!E43="m",C43=1),1,"")</f>
      </c>
      <c r="N43" s="18">
        <f>IF(AND(Stationen!E43="m",D43=1),1,"")</f>
      </c>
      <c r="O43" s="18">
        <f>IF(AND(Stationen!E43="m",E43=1),1,"")</f>
      </c>
      <c r="P43" s="18">
        <f>IF(AND(Stationen!E43="m",SUM(M43:O43)=0),1,"")</f>
      </c>
    </row>
    <row r="44" spans="1:16" ht="12.75">
      <c r="A44" s="28">
        <f>IF(Stationen!B44&gt;0,Stationen!B44,"")</f>
      </c>
      <c r="B44" s="28">
        <f>IF(Stationen!C44&gt;0,Stationen!C44,"")</f>
      </c>
      <c r="C44" s="18">
        <f>IF(AND(Stationen!D44&gt;=1,Stationen!J44&gt;=1,Stationen!J44&lt;11),1,"")</f>
      </c>
      <c r="D44" s="18">
        <f>IF(AND(Stationen!D44&gt;=1,Stationen!J44&gt;10,Stationen!J44&lt;21),1,"")</f>
      </c>
      <c r="E44" s="18">
        <f>IF(AND(Stationen!D44&gt;=1,Stationen!J44&gt;20,Stationen!L44&lt;31),1,"")</f>
      </c>
      <c r="F44" s="18">
        <f>IF(Stationen!D44&gt;0,1,"")</f>
      </c>
      <c r="G44" s="18"/>
      <c r="H44" s="18">
        <f>IF(AND(Stationen!E44="w",C44=1),1,"")</f>
      </c>
      <c r="I44" s="18">
        <f>IF(AND(Stationen!E44="w",D44=1),1,"")</f>
      </c>
      <c r="J44" s="18">
        <f>IF(AND(Stationen!E44="w",E44=1),1,"")</f>
      </c>
      <c r="K44" s="18">
        <f>IF(AND(Stationen!E44="w",SUM(H44:J44)=0),1,"")</f>
      </c>
      <c r="L44" s="18"/>
      <c r="M44" s="18">
        <f>IF(AND(Stationen!E44="m",C44=1),1,"")</f>
      </c>
      <c r="N44" s="18">
        <f>IF(AND(Stationen!E44="m",D44=1),1,"")</f>
      </c>
      <c r="O44" s="18">
        <f>IF(AND(Stationen!E44="m",E44=1),1,"")</f>
      </c>
      <c r="P44" s="18">
        <f>IF(AND(Stationen!E44="m",SUM(M44:O44)=0),1,"")</f>
      </c>
    </row>
    <row r="45" spans="1:16" ht="12.75">
      <c r="A45" s="28">
        <f>IF(Stationen!B45&gt;0,Stationen!B45,"")</f>
      </c>
      <c r="B45" s="28">
        <f>IF(Stationen!C45&gt;0,Stationen!C45,"")</f>
      </c>
      <c r="C45" s="18">
        <f>IF(AND(Stationen!D45&gt;=1,Stationen!J45&gt;=1,Stationen!J45&lt;11),1,"")</f>
      </c>
      <c r="D45" s="18">
        <f>IF(AND(Stationen!D45&gt;=1,Stationen!J45&gt;10,Stationen!J45&lt;21),1,"")</f>
      </c>
      <c r="E45" s="18">
        <f>IF(AND(Stationen!D45&gt;=1,Stationen!J45&gt;20,Stationen!L45&lt;31),1,"")</f>
      </c>
      <c r="F45" s="18">
        <f>IF(Stationen!D45&gt;0,1,"")</f>
      </c>
      <c r="G45" s="18"/>
      <c r="H45" s="18">
        <f>IF(AND(Stationen!E45="w",C45=1),1,"")</f>
      </c>
      <c r="I45" s="18">
        <f>IF(AND(Stationen!E45="w",D45=1),1,"")</f>
      </c>
      <c r="J45" s="18">
        <f>IF(AND(Stationen!E45="w",E45=1),1,"")</f>
      </c>
      <c r="K45" s="18">
        <f>IF(AND(Stationen!E45="w",SUM(H45:J45)=0),1,"")</f>
      </c>
      <c r="L45" s="18"/>
      <c r="M45" s="18">
        <f>IF(AND(Stationen!E45="m",C45=1),1,"")</f>
      </c>
      <c r="N45" s="18">
        <f>IF(AND(Stationen!E45="m",D45=1),1,"")</f>
      </c>
      <c r="O45" s="18">
        <f>IF(AND(Stationen!E45="m",E45=1),1,"")</f>
      </c>
      <c r="P45" s="18">
        <f>IF(AND(Stationen!E45="m",SUM(M45:O45)=0),1,"")</f>
      </c>
    </row>
    <row r="46" spans="1:16" ht="12.75">
      <c r="A46" s="28">
        <f>IF(Stationen!B46&gt;0,Stationen!B46,"")</f>
      </c>
      <c r="B46" s="28">
        <f>IF(Stationen!C46&gt;0,Stationen!C46,"")</f>
      </c>
      <c r="C46" s="18">
        <f>IF(AND(Stationen!D46&gt;=1,Stationen!J46&gt;=1,Stationen!J46&lt;11),1,"")</f>
      </c>
      <c r="D46" s="18">
        <f>IF(AND(Stationen!D46&gt;=1,Stationen!J46&gt;10,Stationen!J46&lt;21),1,"")</f>
      </c>
      <c r="E46" s="18">
        <f>IF(AND(Stationen!D46&gt;=1,Stationen!J46&gt;20,Stationen!L46&lt;31),1,"")</f>
      </c>
      <c r="F46" s="18">
        <f>IF(Stationen!D46&gt;0,1,"")</f>
      </c>
      <c r="G46" s="18"/>
      <c r="H46" s="18">
        <f>IF(AND(Stationen!E46="w",C46=1),1,"")</f>
      </c>
      <c r="I46" s="18">
        <f>IF(AND(Stationen!E46="w",D46=1),1,"")</f>
      </c>
      <c r="J46" s="18">
        <f>IF(AND(Stationen!E46="w",E46=1),1,"")</f>
      </c>
      <c r="K46" s="18">
        <f>IF(AND(Stationen!E46="w",SUM(H46:J46)=0),1,"")</f>
      </c>
      <c r="L46" s="18"/>
      <c r="M46" s="18">
        <f>IF(AND(Stationen!E46="m",C46=1),1,"")</f>
      </c>
      <c r="N46" s="18">
        <f>IF(AND(Stationen!E46="m",D46=1),1,"")</f>
      </c>
      <c r="O46" s="18">
        <f>IF(AND(Stationen!E46="m",E46=1),1,"")</f>
      </c>
      <c r="P46" s="18">
        <f>IF(AND(Stationen!E46="m",SUM(M46:O46)=0),1,"")</f>
      </c>
    </row>
    <row r="47" spans="1:16" ht="12.75">
      <c r="A47" s="28">
        <f>IF(Stationen!B47&gt;0,Stationen!B47,"")</f>
      </c>
      <c r="B47" s="28">
        <f>IF(Stationen!C47&gt;0,Stationen!C47,"")</f>
      </c>
      <c r="C47" s="18">
        <f>IF(AND(Stationen!D47&gt;=1,Stationen!J47&gt;=1,Stationen!J47&lt;11),1,"")</f>
      </c>
      <c r="D47" s="18">
        <f>IF(AND(Stationen!D47&gt;=1,Stationen!J47&gt;10,Stationen!J47&lt;21),1,"")</f>
      </c>
      <c r="E47" s="18">
        <f>IF(AND(Stationen!D47&gt;=1,Stationen!J47&gt;20,Stationen!L47&lt;31),1,"")</f>
      </c>
      <c r="F47" s="18">
        <f>IF(Stationen!D47&gt;0,1,"")</f>
      </c>
      <c r="G47" s="18"/>
      <c r="H47" s="18">
        <f>IF(AND(Stationen!E47="w",C47=1),1,"")</f>
      </c>
      <c r="I47" s="18">
        <f>IF(AND(Stationen!E47="w",D47=1),1,"")</f>
      </c>
      <c r="J47" s="18">
        <f>IF(AND(Stationen!E47="w",E47=1),1,"")</f>
      </c>
      <c r="K47" s="18">
        <f>IF(AND(Stationen!E47="w",SUM(H47:J47)=0),1,"")</f>
      </c>
      <c r="L47" s="18"/>
      <c r="M47" s="18">
        <f>IF(AND(Stationen!E47="m",C47=1),1,"")</f>
      </c>
      <c r="N47" s="18">
        <f>IF(AND(Stationen!E47="m",D47=1),1,"")</f>
      </c>
      <c r="O47" s="18">
        <f>IF(AND(Stationen!E47="m",E47=1),1,"")</f>
      </c>
      <c r="P47" s="18">
        <f>IF(AND(Stationen!E47="m",SUM(M47:O47)=0),1,"")</f>
      </c>
    </row>
    <row r="48" spans="1:16" ht="12.75">
      <c r="A48" s="28">
        <f>IF(Stationen!B48&gt;0,Stationen!B48,"")</f>
      </c>
      <c r="B48" s="28">
        <f>IF(Stationen!C48&gt;0,Stationen!C48,"")</f>
      </c>
      <c r="C48" s="18">
        <f>IF(AND(Stationen!D48&gt;=1,Stationen!J48&gt;=1,Stationen!J48&lt;11),1,"")</f>
      </c>
      <c r="D48" s="18">
        <f>IF(AND(Stationen!D48&gt;=1,Stationen!J48&gt;10,Stationen!J48&lt;21),1,"")</f>
      </c>
      <c r="E48" s="18">
        <f>IF(AND(Stationen!D48&gt;=1,Stationen!J48&gt;20,Stationen!L48&lt;31),1,"")</f>
      </c>
      <c r="F48" s="18">
        <f>IF(Stationen!D48&gt;0,1,"")</f>
      </c>
      <c r="G48" s="18"/>
      <c r="H48" s="18">
        <f>IF(AND(Stationen!E48="w",C48=1),1,"")</f>
      </c>
      <c r="I48" s="18">
        <f>IF(AND(Stationen!E48="w",D48=1),1,"")</f>
      </c>
      <c r="J48" s="18">
        <f>IF(AND(Stationen!E48="w",E48=1),1,"")</f>
      </c>
      <c r="K48" s="18">
        <f>IF(AND(Stationen!E48="w",SUM(H48:J48)=0),1,"")</f>
      </c>
      <c r="L48" s="18"/>
      <c r="M48" s="18">
        <f>IF(AND(Stationen!E48="m",C48=1),1,"")</f>
      </c>
      <c r="N48" s="18">
        <f>IF(AND(Stationen!E48="m",D48=1),1,"")</f>
      </c>
      <c r="O48" s="18">
        <f>IF(AND(Stationen!E48="m",E48=1),1,"")</f>
      </c>
      <c r="P48" s="18">
        <f>IF(AND(Stationen!E48="m",SUM(M48:O48)=0),1,"")</f>
      </c>
    </row>
    <row r="49" spans="1:16" ht="12.75">
      <c r="A49" s="28">
        <f>IF(Stationen!B49&gt;0,Stationen!B49,"")</f>
      </c>
      <c r="B49" s="28">
        <f>IF(Stationen!C49&gt;0,Stationen!C49,"")</f>
      </c>
      <c r="C49" s="18">
        <f>IF(AND(Stationen!D49&gt;=1,Stationen!J49&gt;=1,Stationen!J49&lt;11),1,"")</f>
      </c>
      <c r="D49" s="18">
        <f>IF(AND(Stationen!D49&gt;=1,Stationen!J49&gt;10,Stationen!J49&lt;21),1,"")</f>
      </c>
      <c r="E49" s="18">
        <f>IF(AND(Stationen!D49&gt;=1,Stationen!J49&gt;20,Stationen!L49&lt;31),1,"")</f>
      </c>
      <c r="F49" s="18">
        <f>IF(Stationen!D49&gt;0,1,"")</f>
      </c>
      <c r="G49" s="18"/>
      <c r="H49" s="18">
        <f>IF(AND(Stationen!E49="w",C49=1),1,"")</f>
      </c>
      <c r="I49" s="18">
        <f>IF(AND(Stationen!E49="w",D49=1),1,"")</f>
      </c>
      <c r="J49" s="18">
        <f>IF(AND(Stationen!E49="w",E49=1),1,"")</f>
      </c>
      <c r="K49" s="18">
        <f>IF(AND(Stationen!E49="w",SUM(H49:J49)=0),1,"")</f>
      </c>
      <c r="L49" s="18"/>
      <c r="M49" s="18">
        <f>IF(AND(Stationen!E49="m",C49=1),1,"")</f>
      </c>
      <c r="N49" s="18">
        <f>IF(AND(Stationen!E49="m",D49=1),1,"")</f>
      </c>
      <c r="O49" s="18">
        <f>IF(AND(Stationen!E49="m",E49=1),1,"")</f>
      </c>
      <c r="P49" s="18">
        <f>IF(AND(Stationen!E49="m",SUM(M49:O49)=0),1,"")</f>
      </c>
    </row>
    <row r="50" spans="1:16" ht="12.75">
      <c r="A50" s="28">
        <f>IF(Stationen!B50&gt;0,Stationen!B50,"")</f>
      </c>
      <c r="B50" s="28">
        <f>IF(Stationen!C50&gt;0,Stationen!C50,"")</f>
      </c>
      <c r="C50" s="18">
        <f>IF(AND(Stationen!D50&gt;=1,Stationen!J50&gt;=1,Stationen!J50&lt;11),1,"")</f>
      </c>
      <c r="D50" s="18">
        <f>IF(AND(Stationen!D50&gt;=1,Stationen!J50&gt;10,Stationen!J50&lt;21),1,"")</f>
      </c>
      <c r="E50" s="18">
        <f>IF(AND(Stationen!D50&gt;=1,Stationen!J50&gt;20,Stationen!L50&lt;31),1,"")</f>
      </c>
      <c r="F50" s="18">
        <f>IF(Stationen!D50&gt;0,1,"")</f>
      </c>
      <c r="G50" s="18"/>
      <c r="H50" s="18">
        <f>IF(AND(Stationen!E50="w",C50=1),1,"")</f>
      </c>
      <c r="I50" s="18">
        <f>IF(AND(Stationen!E50="w",D50=1),1,"")</f>
      </c>
      <c r="J50" s="18">
        <f>IF(AND(Stationen!E50="w",E50=1),1,"")</f>
      </c>
      <c r="K50" s="18">
        <f>IF(AND(Stationen!E50="w",SUM(H50:J50)=0),1,"")</f>
      </c>
      <c r="L50" s="18"/>
      <c r="M50" s="18">
        <f>IF(AND(Stationen!E50="m",C50=1),1,"")</f>
      </c>
      <c r="N50" s="18">
        <f>IF(AND(Stationen!E50="m",D50=1),1,"")</f>
      </c>
      <c r="O50" s="18">
        <f>IF(AND(Stationen!E50="m",E50=1),1,"")</f>
      </c>
      <c r="P50" s="18">
        <f>IF(AND(Stationen!E50="m",SUM(M50:O50)=0),1,"")</f>
      </c>
    </row>
    <row r="51" spans="1:16" ht="12.75">
      <c r="A51" s="28">
        <f>IF(Stationen!B51&gt;0,Stationen!B51,"")</f>
      </c>
      <c r="B51" s="28">
        <f>IF(Stationen!C51&gt;0,Stationen!C51,"")</f>
      </c>
      <c r="C51" s="18">
        <f>IF(AND(Stationen!D51&gt;=1,Stationen!J51&gt;=1,Stationen!J51&lt;11),1,"")</f>
      </c>
      <c r="D51" s="18">
        <f>IF(AND(Stationen!D51&gt;=1,Stationen!J51&gt;10,Stationen!J51&lt;21),1,"")</f>
      </c>
      <c r="E51" s="18">
        <f>IF(AND(Stationen!D51&gt;=1,Stationen!J51&gt;20,Stationen!L51&lt;31),1,"")</f>
      </c>
      <c r="F51" s="18">
        <f>IF(Stationen!D51&gt;0,1,"")</f>
      </c>
      <c r="G51" s="18"/>
      <c r="H51" s="18">
        <f>IF(AND(Stationen!E51="w",C51=1),1,"")</f>
      </c>
      <c r="I51" s="18">
        <f>IF(AND(Stationen!E51="w",D51=1),1,"")</f>
      </c>
      <c r="J51" s="18">
        <f>IF(AND(Stationen!E51="w",E51=1),1,"")</f>
      </c>
      <c r="K51" s="18">
        <f>IF(AND(Stationen!E51="w",SUM(H51:J51)=0),1,"")</f>
      </c>
      <c r="L51" s="18"/>
      <c r="M51" s="18">
        <f>IF(AND(Stationen!E51="m",C51=1),1,"")</f>
      </c>
      <c r="N51" s="18">
        <f>IF(AND(Stationen!E51="m",D51=1),1,"")</f>
      </c>
      <c r="O51" s="18">
        <f>IF(AND(Stationen!E51="m",E51=1),1,"")</f>
      </c>
      <c r="P51" s="18">
        <f>IF(AND(Stationen!E51="m",SUM(M51:O51)=0),1,"")</f>
      </c>
    </row>
    <row r="52" spans="1:16" ht="12.75">
      <c r="A52" s="28">
        <f>IF(Stationen!B52&gt;0,Stationen!B52,"")</f>
      </c>
      <c r="B52" s="28">
        <f>IF(Stationen!C52&gt;0,Stationen!C52,"")</f>
      </c>
      <c r="C52" s="18">
        <f>IF(AND(Stationen!D52&gt;=1,Stationen!J52&gt;=1,Stationen!J52&lt;11),1,"")</f>
      </c>
      <c r="D52" s="18">
        <f>IF(AND(Stationen!D52&gt;=1,Stationen!J52&gt;10,Stationen!J52&lt;21),1,"")</f>
      </c>
      <c r="E52" s="18">
        <f>IF(AND(Stationen!D52&gt;=1,Stationen!J52&gt;20,Stationen!L52&lt;31),1,"")</f>
      </c>
      <c r="F52" s="18">
        <f>IF(Stationen!D52&gt;0,1,"")</f>
      </c>
      <c r="G52" s="18"/>
      <c r="H52" s="18">
        <f>IF(AND(Stationen!E52="w",C52=1),1,"")</f>
      </c>
      <c r="I52" s="18">
        <f>IF(AND(Stationen!E52="w",D52=1),1,"")</f>
      </c>
      <c r="J52" s="18">
        <f>IF(AND(Stationen!E52="w",E52=1),1,"")</f>
      </c>
      <c r="K52" s="18">
        <f>IF(AND(Stationen!E52="w",SUM(H52:J52)=0),1,"")</f>
      </c>
      <c r="L52" s="18"/>
      <c r="M52" s="18">
        <f>IF(AND(Stationen!E52="m",C52=1),1,"")</f>
      </c>
      <c r="N52" s="18">
        <f>IF(AND(Stationen!E52="m",D52=1),1,"")</f>
      </c>
      <c r="O52" s="18">
        <f>IF(AND(Stationen!E52="m",E52=1),1,"")</f>
      </c>
      <c r="P52" s="18">
        <f>IF(AND(Stationen!E52="m",SUM(M52:O52)=0),1,"")</f>
      </c>
    </row>
    <row r="53" spans="1:16" ht="12.75">
      <c r="A53" s="28">
        <f>IF(Stationen!B53&gt;0,Stationen!B53,"")</f>
      </c>
      <c r="B53" s="28">
        <f>IF(Stationen!C53&gt;0,Stationen!C53,"")</f>
      </c>
      <c r="C53" s="18">
        <f>IF(AND(Stationen!D53&gt;=1,Stationen!J53&gt;=1,Stationen!J53&lt;11),1,"")</f>
      </c>
      <c r="D53" s="18">
        <f>IF(AND(Stationen!D53&gt;=1,Stationen!J53&gt;10,Stationen!J53&lt;21),1,"")</f>
      </c>
      <c r="E53" s="18">
        <f>IF(AND(Stationen!D53&gt;=1,Stationen!J53&gt;20,Stationen!L53&lt;31),1,"")</f>
      </c>
      <c r="F53" s="18">
        <f>IF(Stationen!D53&gt;0,1,"")</f>
      </c>
      <c r="G53" s="18"/>
      <c r="H53" s="18">
        <f>IF(AND(Stationen!E53="w",C53=1),1,"")</f>
      </c>
      <c r="I53" s="18">
        <f>IF(AND(Stationen!E53="w",D53=1),1,"")</f>
      </c>
      <c r="J53" s="18">
        <f>IF(AND(Stationen!E53="w",E53=1),1,"")</f>
      </c>
      <c r="K53" s="18">
        <f>IF(AND(Stationen!E53="w",SUM(H53:J53)=0),1,"")</f>
      </c>
      <c r="L53" s="18"/>
      <c r="M53" s="18">
        <f>IF(AND(Stationen!E53="m",C53=1),1,"")</f>
      </c>
      <c r="N53" s="18">
        <f>IF(AND(Stationen!E53="m",D53=1),1,"")</f>
      </c>
      <c r="O53" s="18">
        <f>IF(AND(Stationen!E53="m",E53=1),1,"")</f>
      </c>
      <c r="P53" s="18">
        <f>IF(AND(Stationen!E53="m",SUM(M53:O53)=0),1,"")</f>
      </c>
    </row>
    <row r="54" spans="1:16" ht="12.75">
      <c r="A54" s="28">
        <f>IF(Stationen!B54&gt;0,Stationen!B54,"")</f>
      </c>
      <c r="B54" s="28">
        <f>IF(Stationen!C54&gt;0,Stationen!C54,"")</f>
      </c>
      <c r="C54" s="18">
        <f>IF(AND(Stationen!D54&gt;=1,Stationen!J54&gt;=1,Stationen!J54&lt;11),1,"")</f>
      </c>
      <c r="D54" s="18">
        <f>IF(AND(Stationen!D54&gt;=1,Stationen!J54&gt;10,Stationen!J54&lt;21),1,"")</f>
      </c>
      <c r="E54" s="18">
        <f>IF(AND(Stationen!D54&gt;=1,Stationen!J54&gt;20,Stationen!L54&lt;31),1,"")</f>
      </c>
      <c r="F54" s="18">
        <f>IF(Stationen!D54&gt;0,1,"")</f>
      </c>
      <c r="G54" s="18"/>
      <c r="H54" s="18">
        <f>IF(AND(Stationen!E54="w",C54=1),1,"")</f>
      </c>
      <c r="I54" s="18">
        <f>IF(AND(Stationen!E54="w",D54=1),1,"")</f>
      </c>
      <c r="J54" s="18">
        <f>IF(AND(Stationen!E54="w",E54=1),1,"")</f>
      </c>
      <c r="K54" s="18">
        <f>IF(AND(Stationen!E54="w",SUM(H54:J54)=0),1,"")</f>
      </c>
      <c r="L54" s="18"/>
      <c r="M54" s="18">
        <f>IF(AND(Stationen!E54="m",C54=1),1,"")</f>
      </c>
      <c r="N54" s="18">
        <f>IF(AND(Stationen!E54="m",D54=1),1,"")</f>
      </c>
      <c r="O54" s="18">
        <f>IF(AND(Stationen!E54="m",E54=1),1,"")</f>
      </c>
      <c r="P54" s="18">
        <f>IF(AND(Stationen!E54="m",SUM(M54:O54)=0),1,"")</f>
      </c>
    </row>
    <row r="55" spans="1:16" ht="12.75">
      <c r="A55" s="28">
        <f>IF(Stationen!B55&gt;0,Stationen!B55,"")</f>
      </c>
      <c r="B55" s="28">
        <f>IF(Stationen!C55&gt;0,Stationen!C55,"")</f>
      </c>
      <c r="C55" s="18">
        <f>IF(AND(Stationen!D55&gt;=1,Stationen!J55&gt;=1,Stationen!J55&lt;11),1,"")</f>
      </c>
      <c r="D55" s="18">
        <f>IF(AND(Stationen!D55&gt;=1,Stationen!J55&gt;10,Stationen!J55&lt;21),1,"")</f>
      </c>
      <c r="E55" s="18">
        <f>IF(AND(Stationen!D55&gt;=1,Stationen!J55&gt;20,Stationen!L55&lt;31),1,"")</f>
      </c>
      <c r="F55" s="18">
        <f>IF(Stationen!D55&gt;0,1,"")</f>
      </c>
      <c r="G55" s="18"/>
      <c r="H55" s="18">
        <f>IF(AND(Stationen!E55="w",C55=1),1,"")</f>
      </c>
      <c r="I55" s="18">
        <f>IF(AND(Stationen!E55="w",D55=1),1,"")</f>
      </c>
      <c r="J55" s="18">
        <f>IF(AND(Stationen!E55="w",E55=1),1,"")</f>
      </c>
      <c r="K55" s="18">
        <f>IF(AND(Stationen!E55="w",SUM(H55:J55)=0),1,"")</f>
      </c>
      <c r="L55" s="18"/>
      <c r="M55" s="18">
        <f>IF(AND(Stationen!E55="m",C55=1),1,"")</f>
      </c>
      <c r="N55" s="18">
        <f>IF(AND(Stationen!E55="m",D55=1),1,"")</f>
      </c>
      <c r="O55" s="18">
        <f>IF(AND(Stationen!E55="m",E55=1),1,"")</f>
      </c>
      <c r="P55" s="18">
        <f>IF(AND(Stationen!E55="m",SUM(M55:O55)=0),1,"")</f>
      </c>
    </row>
    <row r="56" spans="1:16" ht="12.75">
      <c r="A56" s="28">
        <f>IF(Stationen!B56&gt;0,Stationen!B56,"")</f>
      </c>
      <c r="B56" s="28">
        <f>IF(Stationen!C56&gt;0,Stationen!C56,"")</f>
      </c>
      <c r="C56" s="18">
        <f>IF(AND(Stationen!D56&gt;=1,Stationen!J56&gt;=1,Stationen!J56&lt;11),1,"")</f>
      </c>
      <c r="D56" s="18">
        <f>IF(AND(Stationen!D56&gt;=1,Stationen!J56&gt;10,Stationen!J56&lt;21),1,"")</f>
      </c>
      <c r="E56" s="18">
        <f>IF(AND(Stationen!D56&gt;=1,Stationen!J56&gt;20,Stationen!L56&lt;31),1,"")</f>
      </c>
      <c r="F56" s="18">
        <f>IF(Stationen!D56&gt;0,1,"")</f>
      </c>
      <c r="G56" s="18"/>
      <c r="H56" s="18">
        <f>IF(AND(Stationen!E56="w",C56=1),1,"")</f>
      </c>
      <c r="I56" s="18">
        <f>IF(AND(Stationen!E56="w",D56=1),1,"")</f>
      </c>
      <c r="J56" s="18">
        <f>IF(AND(Stationen!E56="w",E56=1),1,"")</f>
      </c>
      <c r="K56" s="18">
        <f>IF(AND(Stationen!E56="w",SUM(H56:J56)=0),1,"")</f>
      </c>
      <c r="L56" s="18"/>
      <c r="M56" s="18">
        <f>IF(AND(Stationen!E56="m",C56=1),1,"")</f>
      </c>
      <c r="N56" s="18">
        <f>IF(AND(Stationen!E56="m",D56=1),1,"")</f>
      </c>
      <c r="O56" s="18">
        <f>IF(AND(Stationen!E56="m",E56=1),1,"")</f>
      </c>
      <c r="P56" s="18">
        <f>IF(AND(Stationen!E56="m",SUM(M56:O56)=0),1,"")</f>
      </c>
    </row>
    <row r="57" spans="1:16" ht="12.75">
      <c r="A57" s="28">
        <f>IF(Stationen!B57&gt;0,Stationen!B57,"")</f>
      </c>
      <c r="B57" s="28">
        <f>IF(Stationen!C57&gt;0,Stationen!C57,"")</f>
      </c>
      <c r="C57" s="18">
        <f>IF(AND(Stationen!D57&gt;=1,Stationen!J57&gt;=1,Stationen!J57&lt;11),1,"")</f>
      </c>
      <c r="D57" s="18">
        <f>IF(AND(Stationen!D57&gt;=1,Stationen!J57&gt;10,Stationen!J57&lt;21),1,"")</f>
      </c>
      <c r="E57" s="18">
        <f>IF(AND(Stationen!D57&gt;=1,Stationen!J57&gt;20,Stationen!L57&lt;31),1,"")</f>
      </c>
      <c r="F57" s="18">
        <f>IF(Stationen!D57&gt;0,1,"")</f>
      </c>
      <c r="G57" s="18"/>
      <c r="H57" s="18">
        <f>IF(AND(Stationen!E57="w",C57=1),1,"")</f>
      </c>
      <c r="I57" s="18">
        <f>IF(AND(Stationen!E57="w",D57=1),1,"")</f>
      </c>
      <c r="J57" s="18">
        <f>IF(AND(Stationen!E57="w",E57=1),1,"")</f>
      </c>
      <c r="K57" s="18">
        <f>IF(AND(Stationen!E57="w",SUM(H57:J57)=0),1,"")</f>
      </c>
      <c r="L57" s="18"/>
      <c r="M57" s="18">
        <f>IF(AND(Stationen!E57="m",C57=1),1,"")</f>
      </c>
      <c r="N57" s="18">
        <f>IF(AND(Stationen!E57="m",D57=1),1,"")</f>
      </c>
      <c r="O57" s="18">
        <f>IF(AND(Stationen!E57="m",E57=1),1,"")</f>
      </c>
      <c r="P57" s="18">
        <f>IF(AND(Stationen!E57="m",SUM(M57:O57)=0),1,"")</f>
      </c>
    </row>
    <row r="58" spans="1:16" ht="12.75">
      <c r="A58" s="28">
        <f>IF(Stationen!B58&gt;0,Stationen!B58,"")</f>
      </c>
      <c r="B58" s="28">
        <f>IF(Stationen!C58&gt;0,Stationen!C58,"")</f>
      </c>
      <c r="C58" s="18">
        <f>IF(AND(Stationen!D58&gt;=1,Stationen!J58&gt;=1,Stationen!J58&lt;11),1,"")</f>
      </c>
      <c r="D58" s="18">
        <f>IF(AND(Stationen!D58&gt;=1,Stationen!J58&gt;10,Stationen!J58&lt;21),1,"")</f>
      </c>
      <c r="E58" s="18">
        <f>IF(AND(Stationen!D58&gt;=1,Stationen!J58&gt;20,Stationen!L58&lt;31),1,"")</f>
      </c>
      <c r="F58" s="18">
        <f>IF(Stationen!D58&gt;0,1,"")</f>
      </c>
      <c r="G58" s="18"/>
      <c r="H58" s="18">
        <f>IF(AND(Stationen!E58="w",C58=1),1,"")</f>
      </c>
      <c r="I58" s="18">
        <f>IF(AND(Stationen!E58="w",D58=1),1,"")</f>
      </c>
      <c r="J58" s="18">
        <f>IF(AND(Stationen!E58="w",E58=1),1,"")</f>
      </c>
      <c r="K58" s="18">
        <f>IF(AND(Stationen!E58="w",SUM(H58:J58)=0),1,"")</f>
      </c>
      <c r="L58" s="18"/>
      <c r="M58" s="18">
        <f>IF(AND(Stationen!E58="m",C58=1),1,"")</f>
      </c>
      <c r="N58" s="18">
        <f>IF(AND(Stationen!E58="m",D58=1),1,"")</f>
      </c>
      <c r="O58" s="18">
        <f>IF(AND(Stationen!E58="m",E58=1),1,"")</f>
      </c>
      <c r="P58" s="18">
        <f>IF(AND(Stationen!E58="m",SUM(M58:O58)=0),1,"")</f>
      </c>
    </row>
    <row r="59" spans="1:16" ht="12.75">
      <c r="A59" s="28">
        <f>IF(Stationen!B59&gt;0,Stationen!B59,"")</f>
      </c>
      <c r="B59" s="28">
        <f>IF(Stationen!C59&gt;0,Stationen!C59,"")</f>
      </c>
      <c r="C59" s="18">
        <f>IF(AND(Stationen!D59&gt;=1,Stationen!J59&gt;=1,Stationen!J59&lt;11),1,"")</f>
      </c>
      <c r="D59" s="18">
        <f>IF(AND(Stationen!D59&gt;=1,Stationen!J59&gt;10,Stationen!J59&lt;21),1,"")</f>
      </c>
      <c r="E59" s="18">
        <f>IF(AND(Stationen!D59&gt;=1,Stationen!J59&gt;20,Stationen!L59&lt;31),1,"")</f>
      </c>
      <c r="F59" s="18">
        <f>IF(Stationen!D59&gt;0,1,"")</f>
      </c>
      <c r="G59" s="18"/>
      <c r="H59" s="18">
        <f>IF(AND(Stationen!E59="w",C59=1),1,"")</f>
      </c>
      <c r="I59" s="18">
        <f>IF(AND(Stationen!E59="w",D59=1),1,"")</f>
      </c>
      <c r="J59" s="18">
        <f>IF(AND(Stationen!E59="w",E59=1),1,"")</f>
      </c>
      <c r="K59" s="18">
        <f>IF(AND(Stationen!E59="w",SUM(H59:J59)=0),1,"")</f>
      </c>
      <c r="L59" s="18"/>
      <c r="M59" s="18">
        <f>IF(AND(Stationen!E59="m",C59=1),1,"")</f>
      </c>
      <c r="N59" s="18">
        <f>IF(AND(Stationen!E59="m",D59=1),1,"")</f>
      </c>
      <c r="O59" s="18">
        <f>IF(AND(Stationen!E59="m",E59=1),1,"")</f>
      </c>
      <c r="P59" s="18">
        <f>IF(AND(Stationen!E59="m",SUM(M59:O59)=0),1,"")</f>
      </c>
    </row>
    <row r="60" spans="1:16" ht="12.75">
      <c r="A60" s="28">
        <f>IF(Stationen!B60&gt;0,Stationen!B60,"")</f>
      </c>
      <c r="B60" s="28">
        <f>IF(Stationen!C60&gt;0,Stationen!C60,"")</f>
      </c>
      <c r="C60" s="18">
        <f>IF(AND(Stationen!D60&gt;=1,Stationen!J60&gt;=1,Stationen!J60&lt;11),1,"")</f>
      </c>
      <c r="D60" s="18">
        <f>IF(AND(Stationen!D60&gt;=1,Stationen!J60&gt;10,Stationen!J60&lt;21),1,"")</f>
      </c>
      <c r="E60" s="18">
        <f>IF(AND(Stationen!D60&gt;=1,Stationen!J60&gt;20,Stationen!L60&lt;31),1,"")</f>
      </c>
      <c r="F60" s="18">
        <f>IF(Stationen!D60&gt;0,1,"")</f>
      </c>
      <c r="G60" s="18"/>
      <c r="H60" s="18">
        <f>IF(AND(Stationen!E60="w",C60=1),1,"")</f>
      </c>
      <c r="I60" s="18">
        <f>IF(AND(Stationen!E60="w",D60=1),1,"")</f>
      </c>
      <c r="J60" s="18">
        <f>IF(AND(Stationen!E60="w",E60=1),1,"")</f>
      </c>
      <c r="K60" s="18">
        <f>IF(AND(Stationen!E60="w",SUM(H60:J60)=0),1,"")</f>
      </c>
      <c r="L60" s="18"/>
      <c r="M60" s="18">
        <f>IF(AND(Stationen!E60="m",C60=1),1,"")</f>
      </c>
      <c r="N60" s="18">
        <f>IF(AND(Stationen!E60="m",D60=1),1,"")</f>
      </c>
      <c r="O60" s="18">
        <f>IF(AND(Stationen!E60="m",E60=1),1,"")</f>
      </c>
      <c r="P60" s="18">
        <f>IF(AND(Stationen!E60="m",SUM(M60:O60)=0),1,"")</f>
      </c>
    </row>
    <row r="61" spans="1:16" ht="12.75">
      <c r="A61" s="28">
        <f>IF(Stationen!B61&gt;0,Stationen!B61,"")</f>
      </c>
      <c r="B61" s="28">
        <f>IF(Stationen!C61&gt;0,Stationen!C61,"")</f>
      </c>
      <c r="C61" s="18">
        <f>IF(AND(Stationen!D61&gt;=1,Stationen!J61&gt;=1,Stationen!J61&lt;11),1,"")</f>
      </c>
      <c r="D61" s="18">
        <f>IF(AND(Stationen!D61&gt;=1,Stationen!J61&gt;10,Stationen!J61&lt;21),1,"")</f>
      </c>
      <c r="E61" s="18">
        <f>IF(AND(Stationen!D61&gt;=1,Stationen!J61&gt;20,Stationen!L61&lt;31),1,"")</f>
      </c>
      <c r="F61" s="18">
        <f>IF(Stationen!D61&gt;0,1,"")</f>
      </c>
      <c r="G61" s="18"/>
      <c r="H61" s="18">
        <f>IF(AND(Stationen!E61="w",C61=1),1,"")</f>
      </c>
      <c r="I61" s="18">
        <f>IF(AND(Stationen!E61="w",D61=1),1,"")</f>
      </c>
      <c r="J61" s="18">
        <f>IF(AND(Stationen!E61="w",E61=1),1,"")</f>
      </c>
      <c r="K61" s="18">
        <f>IF(AND(Stationen!E61="w",SUM(H61:J61)=0),1,"")</f>
      </c>
      <c r="L61" s="18"/>
      <c r="M61" s="18">
        <f>IF(AND(Stationen!E61="m",C61=1),1,"")</f>
      </c>
      <c r="N61" s="18">
        <f>IF(AND(Stationen!E61="m",D61=1),1,"")</f>
      </c>
      <c r="O61" s="18">
        <f>IF(AND(Stationen!E61="m",E61=1),1,"")</f>
      </c>
      <c r="P61" s="18">
        <f>IF(AND(Stationen!E61="m",SUM(M61:O61)=0),1,"")</f>
      </c>
    </row>
    <row r="62" spans="1:16" ht="12.75">
      <c r="A62" s="28">
        <f>IF(Stationen!B62&gt;0,Stationen!B62,"")</f>
      </c>
      <c r="B62" s="28">
        <f>IF(Stationen!C62&gt;0,Stationen!C62,"")</f>
      </c>
      <c r="C62" s="18">
        <f>IF(AND(Stationen!D62&gt;=1,Stationen!J62&gt;=1,Stationen!J62&lt;11),1,"")</f>
      </c>
      <c r="D62" s="18">
        <f>IF(AND(Stationen!D62&gt;=1,Stationen!J62&gt;10,Stationen!J62&lt;21),1,"")</f>
      </c>
      <c r="E62" s="18">
        <f>IF(AND(Stationen!D62&gt;=1,Stationen!J62&gt;20,Stationen!L62&lt;31),1,"")</f>
      </c>
      <c r="F62" s="18">
        <f>IF(Stationen!D62&gt;0,1,"")</f>
      </c>
      <c r="G62" s="18"/>
      <c r="H62" s="18">
        <f>IF(AND(Stationen!E62="w",C62=1),1,"")</f>
      </c>
      <c r="I62" s="18">
        <f>IF(AND(Stationen!E62="w",D62=1),1,"")</f>
      </c>
      <c r="J62" s="18">
        <f>IF(AND(Stationen!E62="w",E62=1),1,"")</f>
      </c>
      <c r="K62" s="18">
        <f>IF(AND(Stationen!E62="w",SUM(H62:J62)=0),1,"")</f>
      </c>
      <c r="L62" s="18"/>
      <c r="M62" s="18">
        <f>IF(AND(Stationen!E62="m",C62=1),1,"")</f>
      </c>
      <c r="N62" s="18">
        <f>IF(AND(Stationen!E62="m",D62=1),1,"")</f>
      </c>
      <c r="O62" s="18">
        <f>IF(AND(Stationen!E62="m",E62=1),1,"")</f>
      </c>
      <c r="P62" s="18">
        <f>IF(AND(Stationen!E62="m",SUM(M62:O62)=0),1,"")</f>
      </c>
    </row>
    <row r="63" spans="1:16" ht="12.75">
      <c r="A63" s="28">
        <f>IF(Stationen!B63&gt;0,Stationen!B63,"")</f>
      </c>
      <c r="B63" s="28">
        <f>IF(Stationen!C63&gt;0,Stationen!C63,"")</f>
      </c>
      <c r="C63" s="18">
        <f>IF(AND(Stationen!D63&gt;=1,Stationen!J63&gt;=1,Stationen!J63&lt;11),1,"")</f>
      </c>
      <c r="D63" s="18">
        <f>IF(AND(Stationen!D63&gt;=1,Stationen!J63&gt;10,Stationen!J63&lt;21),1,"")</f>
      </c>
      <c r="E63" s="18">
        <f>IF(AND(Stationen!D63&gt;=1,Stationen!J63&gt;20,Stationen!L63&lt;31),1,"")</f>
      </c>
      <c r="F63" s="18">
        <f>IF(Stationen!D63&gt;0,1,"")</f>
      </c>
      <c r="G63" s="18"/>
      <c r="H63" s="18">
        <f>IF(AND(Stationen!E63="w",C63=1),1,"")</f>
      </c>
      <c r="I63" s="18">
        <f>IF(AND(Stationen!E63="w",D63=1),1,"")</f>
      </c>
      <c r="J63" s="18">
        <f>IF(AND(Stationen!E63="w",E63=1),1,"")</f>
      </c>
      <c r="K63" s="18">
        <f>IF(AND(Stationen!E63="w",SUM(H63:J63)=0),1,"")</f>
      </c>
      <c r="L63" s="18"/>
      <c r="M63" s="18">
        <f>IF(AND(Stationen!E63="m",C63=1),1,"")</f>
      </c>
      <c r="N63" s="18">
        <f>IF(AND(Stationen!E63="m",D63=1),1,"")</f>
      </c>
      <c r="O63" s="18">
        <f>IF(AND(Stationen!E63="m",E63=1),1,"")</f>
      </c>
      <c r="P63" s="18">
        <f>IF(AND(Stationen!E63="m",SUM(M63:O63)=0),1,"")</f>
      </c>
    </row>
    <row r="64" spans="1:16" ht="12.75">
      <c r="A64" s="28">
        <f>IF(Stationen!B64&gt;0,Stationen!B64,"")</f>
      </c>
      <c r="B64" s="28">
        <f>IF(Stationen!C64&gt;0,Stationen!C64,"")</f>
      </c>
      <c r="C64" s="18">
        <f>IF(AND(Stationen!D64&gt;=1,Stationen!J64&gt;=1,Stationen!J64&lt;11),1,"")</f>
      </c>
      <c r="D64" s="18">
        <f>IF(AND(Stationen!D64&gt;=1,Stationen!J64&gt;10,Stationen!J64&lt;21),1,"")</f>
      </c>
      <c r="E64" s="18">
        <f>IF(AND(Stationen!D64&gt;=1,Stationen!J64&gt;20,Stationen!L64&lt;31),1,"")</f>
      </c>
      <c r="F64" s="18">
        <f>IF(Stationen!D64&gt;0,1,"")</f>
      </c>
      <c r="G64" s="18"/>
      <c r="H64" s="18">
        <f>IF(AND(Stationen!E64="w",C64=1),1,"")</f>
      </c>
      <c r="I64" s="18">
        <f>IF(AND(Stationen!E64="w",D64=1),1,"")</f>
      </c>
      <c r="J64" s="18">
        <f>IF(AND(Stationen!E64="w",E64=1),1,"")</f>
      </c>
      <c r="K64" s="18">
        <f>IF(AND(Stationen!E64="w",SUM(H64:J64)=0),1,"")</f>
      </c>
      <c r="L64" s="18"/>
      <c r="M64" s="18">
        <f>IF(AND(Stationen!E64="m",C64=1),1,"")</f>
      </c>
      <c r="N64" s="18">
        <f>IF(AND(Stationen!E64="m",D64=1),1,"")</f>
      </c>
      <c r="O64" s="18">
        <f>IF(AND(Stationen!E64="m",E64=1),1,"")</f>
      </c>
      <c r="P64" s="18">
        <f>IF(AND(Stationen!E64="m",SUM(M64:O64)=0),1,"")</f>
      </c>
    </row>
    <row r="65" spans="1:16" ht="12.75">
      <c r="A65" s="28">
        <f>IF(Stationen!B65&gt;0,Stationen!B65,"")</f>
      </c>
      <c r="B65" s="28">
        <f>IF(Stationen!C65&gt;0,Stationen!C65,"")</f>
      </c>
      <c r="C65" s="18">
        <f>IF(AND(Stationen!D65&gt;=1,Stationen!J65&gt;=1,Stationen!J65&lt;11),1,"")</f>
      </c>
      <c r="D65" s="18">
        <f>IF(AND(Stationen!D65&gt;=1,Stationen!J65&gt;10,Stationen!J65&lt;21),1,"")</f>
      </c>
      <c r="E65" s="18">
        <f>IF(AND(Stationen!D65&gt;=1,Stationen!J65&gt;20,Stationen!L65&lt;31),1,"")</f>
      </c>
      <c r="F65" s="18">
        <f>IF(Stationen!D65&gt;0,1,"")</f>
      </c>
      <c r="G65" s="18"/>
      <c r="H65" s="18">
        <f>IF(AND(Stationen!E65="w",C65=1),1,"")</f>
      </c>
      <c r="I65" s="18">
        <f>IF(AND(Stationen!E65="w",D65=1),1,"")</f>
      </c>
      <c r="J65" s="18">
        <f>IF(AND(Stationen!E65="w",E65=1),1,"")</f>
      </c>
      <c r="K65" s="18">
        <f>IF(AND(Stationen!E65="w",SUM(H65:J65)=0),1,"")</f>
      </c>
      <c r="L65" s="18"/>
      <c r="M65" s="18">
        <f>IF(AND(Stationen!E65="m",C65=1),1,"")</f>
      </c>
      <c r="N65" s="18">
        <f>IF(AND(Stationen!E65="m",D65=1),1,"")</f>
      </c>
      <c r="O65" s="18">
        <f>IF(AND(Stationen!E65="m",E65=1),1,"")</f>
      </c>
      <c r="P65" s="18">
        <f>IF(AND(Stationen!E65="m",SUM(M65:O65)=0),1,"")</f>
      </c>
    </row>
    <row r="66" spans="1:16" ht="12.75">
      <c r="A66" s="28">
        <f>IF(Stationen!B66&gt;0,Stationen!B66,"")</f>
      </c>
      <c r="B66" s="28">
        <f>IF(Stationen!C66&gt;0,Stationen!C66,"")</f>
      </c>
      <c r="C66" s="18">
        <f>IF(AND(Stationen!D66&gt;=1,Stationen!J66&gt;=1,Stationen!J66&lt;11),1,"")</f>
      </c>
      <c r="D66" s="18">
        <f>IF(AND(Stationen!D66&gt;=1,Stationen!J66&gt;10,Stationen!J66&lt;21),1,"")</f>
      </c>
      <c r="E66" s="18">
        <f>IF(AND(Stationen!D66&gt;=1,Stationen!J66&gt;20,Stationen!L66&lt;31),1,"")</f>
      </c>
      <c r="F66" s="18">
        <f>IF(Stationen!D66&gt;0,1,"")</f>
      </c>
      <c r="G66" s="18"/>
      <c r="H66" s="18">
        <f>IF(AND(Stationen!E66="w",C66=1),1,"")</f>
      </c>
      <c r="I66" s="18">
        <f>IF(AND(Stationen!E66="w",D66=1),1,"")</f>
      </c>
      <c r="J66" s="18">
        <f>IF(AND(Stationen!E66="w",E66=1),1,"")</f>
      </c>
      <c r="K66" s="18">
        <f>IF(AND(Stationen!E66="w",SUM(H66:J66)=0),1,"")</f>
      </c>
      <c r="L66" s="18"/>
      <c r="M66" s="18">
        <f>IF(AND(Stationen!E66="m",C66=1),1,"")</f>
      </c>
      <c r="N66" s="18">
        <f>IF(AND(Stationen!E66="m",D66=1),1,"")</f>
      </c>
      <c r="O66" s="18">
        <f>IF(AND(Stationen!E66="m",E66=1),1,"")</f>
      </c>
      <c r="P66" s="18">
        <f>IF(AND(Stationen!E66="m",SUM(M66:O66)=0),1,"")</f>
      </c>
    </row>
    <row r="67" spans="1:16" ht="12.75">
      <c r="A67" s="28">
        <f>IF(Stationen!B67&gt;0,Stationen!B67,"")</f>
      </c>
      <c r="B67" s="28">
        <f>IF(Stationen!C67&gt;0,Stationen!C67,"")</f>
      </c>
      <c r="C67" s="18">
        <f>IF(AND(Stationen!D67&gt;=1,Stationen!J67&gt;=1,Stationen!J67&lt;11),1,"")</f>
      </c>
      <c r="D67" s="18">
        <f>IF(AND(Stationen!D67&gt;=1,Stationen!J67&gt;10,Stationen!J67&lt;21),1,"")</f>
      </c>
      <c r="E67" s="18">
        <f>IF(AND(Stationen!D67&gt;=1,Stationen!J67&gt;20,Stationen!L67&lt;31),1,"")</f>
      </c>
      <c r="F67" s="18">
        <f>IF(Stationen!D67&gt;0,1,"")</f>
      </c>
      <c r="G67" s="18"/>
      <c r="H67" s="18">
        <f>IF(AND(Stationen!E67="w",C67=1),1,"")</f>
      </c>
      <c r="I67" s="18">
        <f>IF(AND(Stationen!E67="w",D67=1),1,"")</f>
      </c>
      <c r="J67" s="18">
        <f>IF(AND(Stationen!E67="w",E67=1),1,"")</f>
      </c>
      <c r="K67" s="18">
        <f>IF(AND(Stationen!E67="w",SUM(H67:J67)=0),1,"")</f>
      </c>
      <c r="L67" s="18"/>
      <c r="M67" s="18">
        <f>IF(AND(Stationen!E67="m",C67=1),1,"")</f>
      </c>
      <c r="N67" s="18">
        <f>IF(AND(Stationen!E67="m",D67=1),1,"")</f>
      </c>
      <c r="O67" s="18">
        <f>IF(AND(Stationen!E67="m",E67=1),1,"")</f>
      </c>
      <c r="P67" s="18">
        <f>IF(AND(Stationen!E67="m",SUM(M67:O67)=0),1,"")</f>
      </c>
    </row>
    <row r="68" spans="1:16" ht="12.75">
      <c r="A68" s="28">
        <f>IF(Stationen!B68&gt;0,Stationen!B68,"")</f>
      </c>
      <c r="B68" s="28">
        <f>IF(Stationen!C68&gt;0,Stationen!C68,"")</f>
      </c>
      <c r="C68" s="18">
        <f>IF(AND(Stationen!D68&gt;=1,Stationen!J68&gt;=1,Stationen!J68&lt;11),1,"")</f>
      </c>
      <c r="D68" s="18">
        <f>IF(AND(Stationen!D68&gt;=1,Stationen!J68&gt;10,Stationen!J68&lt;21),1,"")</f>
      </c>
      <c r="E68" s="18">
        <f>IF(AND(Stationen!D68&gt;=1,Stationen!J68&gt;20,Stationen!L68&lt;31),1,"")</f>
      </c>
      <c r="F68" s="18">
        <f>IF(Stationen!D68&gt;0,1,"")</f>
      </c>
      <c r="G68" s="18"/>
      <c r="H68" s="18">
        <f>IF(AND(Stationen!E68="w",C68=1),1,"")</f>
      </c>
      <c r="I68" s="18">
        <f>IF(AND(Stationen!E68="w",D68=1),1,"")</f>
      </c>
      <c r="J68" s="18">
        <f>IF(AND(Stationen!E68="w",E68=1),1,"")</f>
      </c>
      <c r="K68" s="18">
        <f>IF(AND(Stationen!E68="w",SUM(H68:J68)=0),1,"")</f>
      </c>
      <c r="L68" s="18"/>
      <c r="M68" s="18">
        <f>IF(AND(Stationen!E68="m",C68=1),1,"")</f>
      </c>
      <c r="N68" s="18">
        <f>IF(AND(Stationen!E68="m",D68=1),1,"")</f>
      </c>
      <c r="O68" s="18">
        <f>IF(AND(Stationen!E68="m",E68=1),1,"")</f>
      </c>
      <c r="P68" s="18">
        <f>IF(AND(Stationen!E68="m",SUM(M68:O68)=0),1,"")</f>
      </c>
    </row>
    <row r="69" spans="1:16" ht="12.75">
      <c r="A69" s="28">
        <f>IF(Stationen!B69&gt;0,Stationen!B69,"")</f>
      </c>
      <c r="B69" s="28">
        <f>IF(Stationen!C69&gt;0,Stationen!C69,"")</f>
      </c>
      <c r="C69" s="18">
        <f>IF(AND(Stationen!D69&gt;=1,Stationen!J69&gt;=1,Stationen!J69&lt;11),1,"")</f>
      </c>
      <c r="D69" s="18">
        <f>IF(AND(Stationen!D69&gt;=1,Stationen!J69&gt;10,Stationen!J69&lt;21),1,"")</f>
      </c>
      <c r="E69" s="18">
        <f>IF(AND(Stationen!D69&gt;=1,Stationen!J69&gt;20,Stationen!L69&lt;31),1,"")</f>
      </c>
      <c r="F69" s="18">
        <f>IF(Stationen!D69&gt;0,1,"")</f>
      </c>
      <c r="G69" s="18"/>
      <c r="H69" s="18">
        <f>IF(AND(Stationen!E69="w",C69=1),1,"")</f>
      </c>
      <c r="I69" s="18">
        <f>IF(AND(Stationen!E69="w",D69=1),1,"")</f>
      </c>
      <c r="J69" s="18">
        <f>IF(AND(Stationen!E69="w",E69=1),1,"")</f>
      </c>
      <c r="K69" s="18">
        <f>IF(AND(Stationen!E69="w",SUM(H69:J69)=0),1,"")</f>
      </c>
      <c r="L69" s="18"/>
      <c r="M69" s="18">
        <f>IF(AND(Stationen!E69="m",C69=1),1,"")</f>
      </c>
      <c r="N69" s="18">
        <f>IF(AND(Stationen!E69="m",D69=1),1,"")</f>
      </c>
      <c r="O69" s="18">
        <f>IF(AND(Stationen!E69="m",E69=1),1,"")</f>
      </c>
      <c r="P69" s="18">
        <f>IF(AND(Stationen!E69="m",SUM(M69:O69)=0),1,"")</f>
      </c>
    </row>
    <row r="70" spans="1:16" ht="12.75">
      <c r="A70" s="28">
        <f>IF(Stationen!B70&gt;0,Stationen!B70,"")</f>
      </c>
      <c r="B70" s="28">
        <f>IF(Stationen!C70&gt;0,Stationen!C70,"")</f>
      </c>
      <c r="C70" s="18">
        <f>IF(AND(Stationen!D70&gt;=1,Stationen!J70&gt;=1,Stationen!J70&lt;11),1,"")</f>
      </c>
      <c r="D70" s="18">
        <f>IF(AND(Stationen!D70&gt;=1,Stationen!J70&gt;10,Stationen!J70&lt;21),1,"")</f>
      </c>
      <c r="E70" s="18">
        <f>IF(AND(Stationen!D70&gt;=1,Stationen!J70&gt;20,Stationen!L70&lt;31),1,"")</f>
      </c>
      <c r="F70" s="18">
        <f>IF(Stationen!D70&gt;0,1,"")</f>
      </c>
      <c r="G70" s="18"/>
      <c r="H70" s="18">
        <f>IF(AND(Stationen!E70="w",C70=1),1,"")</f>
      </c>
      <c r="I70" s="18">
        <f>IF(AND(Stationen!E70="w",D70=1),1,"")</f>
      </c>
      <c r="J70" s="18">
        <f>IF(AND(Stationen!E70="w",E70=1),1,"")</f>
      </c>
      <c r="K70" s="18">
        <f>IF(AND(Stationen!E70="w",SUM(H70:J70)=0),1,"")</f>
      </c>
      <c r="L70" s="18"/>
      <c r="M70" s="18">
        <f>IF(AND(Stationen!E70="m",C70=1),1,"")</f>
      </c>
      <c r="N70" s="18">
        <f>IF(AND(Stationen!E70="m",D70=1),1,"")</f>
      </c>
      <c r="O70" s="18">
        <f>IF(AND(Stationen!E70="m",E70=1),1,"")</f>
      </c>
      <c r="P70" s="18">
        <f>IF(AND(Stationen!E70="m",SUM(M70:O70)=0),1,"")</f>
      </c>
    </row>
    <row r="71" spans="1:16" ht="12.75">
      <c r="A71" s="28">
        <f>IF(Stationen!B71&gt;0,Stationen!B71,"")</f>
      </c>
      <c r="B71" s="28">
        <f>IF(Stationen!C71&gt;0,Stationen!C71,"")</f>
      </c>
      <c r="C71" s="18">
        <f>IF(AND(Stationen!D71&gt;=1,Stationen!J71&gt;=1,Stationen!J71&lt;11),1,"")</f>
      </c>
      <c r="D71" s="18">
        <f>IF(AND(Stationen!D71&gt;=1,Stationen!J71&gt;10,Stationen!J71&lt;21),1,"")</f>
      </c>
      <c r="E71" s="18">
        <f>IF(AND(Stationen!D71&gt;=1,Stationen!J71&gt;20,Stationen!L71&lt;31),1,"")</f>
      </c>
      <c r="F71" s="18">
        <f>IF(Stationen!D71&gt;0,1,"")</f>
      </c>
      <c r="G71" s="18"/>
      <c r="H71" s="18">
        <f>IF(AND(Stationen!E71="w",C71=1),1,"")</f>
      </c>
      <c r="I71" s="18">
        <f>IF(AND(Stationen!E71="w",D71=1),1,"")</f>
      </c>
      <c r="J71" s="18">
        <f>IF(AND(Stationen!E71="w",E71=1),1,"")</f>
      </c>
      <c r="K71" s="18">
        <f>IF(AND(Stationen!E71="w",SUM(H71:J71)=0),1,"")</f>
      </c>
      <c r="L71" s="18"/>
      <c r="M71" s="18">
        <f>IF(AND(Stationen!E71="m",C71=1),1,"")</f>
      </c>
      <c r="N71" s="18">
        <f>IF(AND(Stationen!E71="m",D71=1),1,"")</f>
      </c>
      <c r="O71" s="18">
        <f>IF(AND(Stationen!E71="m",E71=1),1,"")</f>
      </c>
      <c r="P71" s="18">
        <f>IF(AND(Stationen!E71="m",SUM(M71:O71)=0),1,"")</f>
      </c>
    </row>
    <row r="72" spans="1:16" ht="12.75">
      <c r="A72" s="28">
        <f>IF(Stationen!B72&gt;0,Stationen!B72,"")</f>
      </c>
      <c r="B72" s="28">
        <f>IF(Stationen!C72&gt;0,Stationen!C72,"")</f>
      </c>
      <c r="C72" s="18">
        <f>IF(AND(Stationen!D72&gt;=1,Stationen!J72&gt;=1,Stationen!J72&lt;11),1,"")</f>
      </c>
      <c r="D72" s="18">
        <f>IF(AND(Stationen!D72&gt;=1,Stationen!J72&gt;10,Stationen!J72&lt;21),1,"")</f>
      </c>
      <c r="E72" s="18">
        <f>IF(AND(Stationen!D72&gt;=1,Stationen!J72&gt;20,Stationen!L72&lt;31),1,"")</f>
      </c>
      <c r="F72" s="18">
        <f>IF(Stationen!D72&gt;0,1,"")</f>
      </c>
      <c r="G72" s="18"/>
      <c r="H72" s="18">
        <f>IF(AND(Stationen!E72="w",C72=1),1,"")</f>
      </c>
      <c r="I72" s="18">
        <f>IF(AND(Stationen!E72="w",D72=1),1,"")</f>
      </c>
      <c r="J72" s="18">
        <f>IF(AND(Stationen!E72="w",E72=1),1,"")</f>
      </c>
      <c r="K72" s="18">
        <f>IF(AND(Stationen!E72="w",SUM(H72:J72)=0),1,"")</f>
      </c>
      <c r="L72" s="18"/>
      <c r="M72" s="18">
        <f>IF(AND(Stationen!E72="m",C72=1),1,"")</f>
      </c>
      <c r="N72" s="18">
        <f>IF(AND(Stationen!E72="m",D72=1),1,"")</f>
      </c>
      <c r="O72" s="18">
        <f>IF(AND(Stationen!E72="m",E72=1),1,"")</f>
      </c>
      <c r="P72" s="18">
        <f>IF(AND(Stationen!E72="m",SUM(M72:O72)=0),1,"")</f>
      </c>
    </row>
    <row r="73" spans="1:16" ht="12.75">
      <c r="A73" s="28">
        <f>IF(Stationen!B73&gt;0,Stationen!B73,"")</f>
      </c>
      <c r="B73" s="28">
        <f>IF(Stationen!C73&gt;0,Stationen!C73,"")</f>
      </c>
      <c r="C73" s="18">
        <f>IF(AND(Stationen!D73&gt;=1,Stationen!J73&gt;=1,Stationen!J73&lt;11),1,"")</f>
      </c>
      <c r="D73" s="18">
        <f>IF(AND(Stationen!D73&gt;=1,Stationen!J73&gt;10,Stationen!J73&lt;21),1,"")</f>
      </c>
      <c r="E73" s="18">
        <f>IF(AND(Stationen!D73&gt;=1,Stationen!J73&gt;20,Stationen!L73&lt;31),1,"")</f>
      </c>
      <c r="F73" s="18">
        <f>IF(Stationen!D73&gt;0,1,"")</f>
      </c>
      <c r="G73" s="18"/>
      <c r="H73" s="18">
        <f>IF(AND(Stationen!E73="w",C73=1),1,"")</f>
      </c>
      <c r="I73" s="18">
        <f>IF(AND(Stationen!E73="w",D73=1),1,"")</f>
      </c>
      <c r="J73" s="18">
        <f>IF(AND(Stationen!E73="w",E73=1),1,"")</f>
      </c>
      <c r="K73" s="18">
        <f>IF(AND(Stationen!E73="w",SUM(H73:J73)=0),1,"")</f>
      </c>
      <c r="L73" s="18"/>
      <c r="M73" s="18">
        <f>IF(AND(Stationen!E73="m",C73=1),1,"")</f>
      </c>
      <c r="N73" s="18">
        <f>IF(AND(Stationen!E73="m",D73=1),1,"")</f>
      </c>
      <c r="O73" s="18">
        <f>IF(AND(Stationen!E73="m",E73=1),1,"")</f>
      </c>
      <c r="P73" s="18">
        <f>IF(AND(Stationen!E73="m",SUM(M73:O73)=0),1,"")</f>
      </c>
    </row>
    <row r="74" spans="1:16" ht="12.75">
      <c r="A74" s="28">
        <f>IF(Stationen!B74&gt;0,Stationen!B74,"")</f>
      </c>
      <c r="B74" s="28">
        <f>IF(Stationen!C74&gt;0,Stationen!C74,"")</f>
      </c>
      <c r="C74" s="18">
        <f>IF(AND(Stationen!D74&gt;=1,Stationen!J74&gt;=1,Stationen!J74&lt;11),1,"")</f>
      </c>
      <c r="D74" s="18">
        <f>IF(AND(Stationen!D74&gt;=1,Stationen!J74&gt;10,Stationen!J74&lt;21),1,"")</f>
      </c>
      <c r="E74" s="18">
        <f>IF(AND(Stationen!D74&gt;=1,Stationen!J74&gt;20,Stationen!L74&lt;31),1,"")</f>
      </c>
      <c r="F74" s="18">
        <f>IF(Stationen!D74&gt;0,1,"")</f>
      </c>
      <c r="G74" s="18"/>
      <c r="H74" s="18">
        <f>IF(AND(Stationen!E74="w",C74=1),1,"")</f>
      </c>
      <c r="I74" s="18">
        <f>IF(AND(Stationen!E74="w",D74=1),1,"")</f>
      </c>
      <c r="J74" s="18">
        <f>IF(AND(Stationen!E74="w",E74=1),1,"")</f>
      </c>
      <c r="K74" s="18">
        <f>IF(AND(Stationen!E74="w",SUM(H74:J74)=0),1,"")</f>
      </c>
      <c r="L74" s="18"/>
      <c r="M74" s="18">
        <f>IF(AND(Stationen!E74="m",C74=1),1,"")</f>
      </c>
      <c r="N74" s="18">
        <f>IF(AND(Stationen!E74="m",D74=1),1,"")</f>
      </c>
      <c r="O74" s="18">
        <f>IF(AND(Stationen!E74="m",E74=1),1,"")</f>
      </c>
      <c r="P74" s="18">
        <f>IF(AND(Stationen!E74="m",SUM(M74:O74)=0),1,"")</f>
      </c>
    </row>
    <row r="75" spans="1:16" ht="12.75">
      <c r="A75" s="28">
        <f>IF(Stationen!B75&gt;0,Stationen!B75,"")</f>
      </c>
      <c r="B75" s="28">
        <f>IF(Stationen!C75&gt;0,Stationen!C75,"")</f>
      </c>
      <c r="C75" s="18">
        <f>IF(AND(Stationen!D75&gt;=1,Stationen!J75&gt;=1,Stationen!J75&lt;11),1,"")</f>
      </c>
      <c r="D75" s="18">
        <f>IF(AND(Stationen!D75&gt;=1,Stationen!J75&gt;10,Stationen!J75&lt;21),1,"")</f>
      </c>
      <c r="E75" s="18">
        <f>IF(AND(Stationen!D75&gt;=1,Stationen!J75&gt;20,Stationen!L75&lt;31),1,"")</f>
      </c>
      <c r="F75" s="18">
        <f>IF(Stationen!D75&gt;0,1,"")</f>
      </c>
      <c r="G75" s="18"/>
      <c r="H75" s="18">
        <f>IF(AND(Stationen!E75="w",C75=1),1,"")</f>
      </c>
      <c r="I75" s="18">
        <f>IF(AND(Stationen!E75="w",D75=1),1,"")</f>
      </c>
      <c r="J75" s="18">
        <f>IF(AND(Stationen!E75="w",E75=1),1,"")</f>
      </c>
      <c r="K75" s="18">
        <f>IF(AND(Stationen!E75="w",SUM(H75:J75)=0),1,"")</f>
      </c>
      <c r="L75" s="18"/>
      <c r="M75" s="18">
        <f>IF(AND(Stationen!E75="m",C75=1),1,"")</f>
      </c>
      <c r="N75" s="18">
        <f>IF(AND(Stationen!E75="m",D75=1),1,"")</f>
      </c>
      <c r="O75" s="18">
        <f>IF(AND(Stationen!E75="m",E75=1),1,"")</f>
      </c>
      <c r="P75" s="18">
        <f>IF(AND(Stationen!E75="m",SUM(M75:O75)=0),1,"")</f>
      </c>
    </row>
    <row r="76" spans="1:16" ht="12.75">
      <c r="A76" s="28">
        <f>IF(Stationen!B76&gt;0,Stationen!B76,"")</f>
      </c>
      <c r="B76" s="28">
        <f>IF(Stationen!C76&gt;0,Stationen!C76,"")</f>
      </c>
      <c r="C76" s="18">
        <f>IF(AND(Stationen!D76&gt;=1,Stationen!J76&gt;=1,Stationen!J76&lt;11),1,"")</f>
      </c>
      <c r="D76" s="18">
        <f>IF(AND(Stationen!D76&gt;=1,Stationen!J76&gt;10,Stationen!J76&lt;21),1,"")</f>
      </c>
      <c r="E76" s="18">
        <f>IF(AND(Stationen!D76&gt;=1,Stationen!J76&gt;20,Stationen!L76&lt;31),1,"")</f>
      </c>
      <c r="F76" s="18">
        <f>IF(Stationen!D76&gt;0,1,"")</f>
      </c>
      <c r="G76" s="18"/>
      <c r="H76" s="18">
        <f>IF(AND(Stationen!E76="w",C76=1),1,"")</f>
      </c>
      <c r="I76" s="18">
        <f>IF(AND(Stationen!E76="w",D76=1),1,"")</f>
      </c>
      <c r="J76" s="18">
        <f>IF(AND(Stationen!E76="w",E76=1),1,"")</f>
      </c>
      <c r="K76" s="18">
        <f>IF(AND(Stationen!E76="w",SUM(H76:J76)=0),1,"")</f>
      </c>
      <c r="L76" s="18"/>
      <c r="M76" s="18">
        <f>IF(AND(Stationen!E76="m",C76=1),1,"")</f>
      </c>
      <c r="N76" s="18">
        <f>IF(AND(Stationen!E76="m",D76=1),1,"")</f>
      </c>
      <c r="O76" s="18">
        <f>IF(AND(Stationen!E76="m",E76=1),1,"")</f>
      </c>
      <c r="P76" s="18">
        <f>IF(AND(Stationen!E76="m",SUM(M76:O76)=0),1,"")</f>
      </c>
    </row>
    <row r="77" spans="1:16" ht="12.75">
      <c r="A77" s="28">
        <f>IF(Stationen!B77&gt;0,Stationen!B77,"")</f>
      </c>
      <c r="B77" s="28">
        <f>IF(Stationen!C77&gt;0,Stationen!C77,"")</f>
      </c>
      <c r="C77" s="18">
        <f>IF(AND(Stationen!D77&gt;=1,Stationen!J77&gt;=1,Stationen!J77&lt;11),1,"")</f>
      </c>
      <c r="D77" s="18">
        <f>IF(AND(Stationen!D77&gt;=1,Stationen!J77&gt;10,Stationen!J77&lt;21),1,"")</f>
      </c>
      <c r="E77" s="18">
        <f>IF(AND(Stationen!D77&gt;=1,Stationen!J77&gt;20,Stationen!L77&lt;31),1,"")</f>
      </c>
      <c r="F77" s="18">
        <f>IF(Stationen!D77&gt;0,1,"")</f>
      </c>
      <c r="G77" s="18"/>
      <c r="H77" s="18">
        <f>IF(AND(Stationen!E77="w",C77=1),1,"")</f>
      </c>
      <c r="I77" s="18">
        <f>IF(AND(Stationen!E77="w",D77=1),1,"")</f>
      </c>
      <c r="J77" s="18">
        <f>IF(AND(Stationen!E77="w",E77=1),1,"")</f>
      </c>
      <c r="K77" s="18">
        <f>IF(AND(Stationen!E77="w",SUM(H77:J77)=0),1,"")</f>
      </c>
      <c r="L77" s="18"/>
      <c r="M77" s="18">
        <f>IF(AND(Stationen!E77="m",C77=1),1,"")</f>
      </c>
      <c r="N77" s="18">
        <f>IF(AND(Stationen!E77="m",D77=1),1,"")</f>
      </c>
      <c r="O77" s="18">
        <f>IF(AND(Stationen!E77="m",E77=1),1,"")</f>
      </c>
      <c r="P77" s="18">
        <f>IF(AND(Stationen!E77="m",SUM(M77:O77)=0),1,"")</f>
      </c>
    </row>
    <row r="78" spans="1:16" ht="12.75">
      <c r="A78" s="28">
        <f>IF(Stationen!B78&gt;0,Stationen!B78,"")</f>
      </c>
      <c r="B78" s="28">
        <f>IF(Stationen!C78&gt;0,Stationen!C78,"")</f>
      </c>
      <c r="C78" s="18">
        <f>IF(AND(Stationen!D78&gt;=1,Stationen!J78&gt;=1,Stationen!J78&lt;11),1,"")</f>
      </c>
      <c r="D78" s="18">
        <f>IF(AND(Stationen!D78&gt;=1,Stationen!J78&gt;10,Stationen!J78&lt;21),1,"")</f>
      </c>
      <c r="E78" s="18">
        <f>IF(AND(Stationen!D78&gt;=1,Stationen!J78&gt;20,Stationen!L78&lt;31),1,"")</f>
      </c>
      <c r="F78" s="18">
        <f>IF(Stationen!D78&gt;0,1,"")</f>
      </c>
      <c r="G78" s="18"/>
      <c r="H78" s="18">
        <f>IF(AND(Stationen!E78="w",C78=1),1,"")</f>
      </c>
      <c r="I78" s="18">
        <f>IF(AND(Stationen!E78="w",D78=1),1,"")</f>
      </c>
      <c r="J78" s="18">
        <f>IF(AND(Stationen!E78="w",E78=1),1,"")</f>
      </c>
      <c r="K78" s="18">
        <f>IF(AND(Stationen!E78="w",SUM(H78:J78)=0),1,"")</f>
      </c>
      <c r="L78" s="18"/>
      <c r="M78" s="18">
        <f>IF(AND(Stationen!E78="m",C78=1),1,"")</f>
      </c>
      <c r="N78" s="18">
        <f>IF(AND(Stationen!E78="m",D78=1),1,"")</f>
      </c>
      <c r="O78" s="18">
        <f>IF(AND(Stationen!E78="m",E78=1),1,"")</f>
      </c>
      <c r="P78" s="18">
        <f>IF(AND(Stationen!E78="m",SUM(M78:O78)=0),1,"")</f>
      </c>
    </row>
    <row r="79" spans="1:16" ht="12.75">
      <c r="A79" s="28">
        <f>IF(Stationen!B79&gt;0,Stationen!B79,"")</f>
      </c>
      <c r="B79" s="28">
        <f>IF(Stationen!C79&gt;0,Stationen!C79,"")</f>
      </c>
      <c r="C79" s="18">
        <f>IF(AND(Stationen!D79&gt;=1,Stationen!J79&gt;=1,Stationen!J79&lt;11),1,"")</f>
      </c>
      <c r="D79" s="18">
        <f>IF(AND(Stationen!D79&gt;=1,Stationen!J79&gt;10,Stationen!J79&lt;21),1,"")</f>
      </c>
      <c r="E79" s="18">
        <f>IF(AND(Stationen!D79&gt;=1,Stationen!J79&gt;20,Stationen!L79&lt;31),1,"")</f>
      </c>
      <c r="F79" s="18">
        <f>IF(Stationen!D79&gt;0,1,"")</f>
      </c>
      <c r="G79" s="18"/>
      <c r="H79" s="18">
        <f>IF(AND(Stationen!E79="w",C79=1),1,"")</f>
      </c>
      <c r="I79" s="18">
        <f>IF(AND(Stationen!E79="w",D79=1),1,"")</f>
      </c>
      <c r="J79" s="18">
        <f>IF(AND(Stationen!E79="w",E79=1),1,"")</f>
      </c>
      <c r="K79" s="18">
        <f>IF(AND(Stationen!E79="w",SUM(H79:J79)=0),1,"")</f>
      </c>
      <c r="L79" s="18"/>
      <c r="M79" s="18">
        <f>IF(AND(Stationen!E79="m",C79=1),1,"")</f>
      </c>
      <c r="N79" s="18">
        <f>IF(AND(Stationen!E79="m",D79=1),1,"")</f>
      </c>
      <c r="O79" s="18">
        <f>IF(AND(Stationen!E79="m",E79=1),1,"")</f>
      </c>
      <c r="P79" s="18">
        <f>IF(AND(Stationen!E79="m",SUM(M79:O79)=0),1,"")</f>
      </c>
    </row>
    <row r="80" spans="1:16" ht="12.75">
      <c r="A80" s="28">
        <f>IF(Stationen!B80&gt;0,Stationen!B80,"")</f>
      </c>
      <c r="B80" s="28">
        <f>IF(Stationen!C80&gt;0,Stationen!C80,"")</f>
      </c>
      <c r="C80" s="18">
        <f>IF(AND(Stationen!D80&gt;=1,Stationen!J80&gt;=1,Stationen!J80&lt;11),1,"")</f>
      </c>
      <c r="D80" s="18">
        <f>IF(AND(Stationen!D80&gt;=1,Stationen!J80&gt;10,Stationen!J80&lt;21),1,"")</f>
      </c>
      <c r="E80" s="18">
        <f>IF(AND(Stationen!D80&gt;=1,Stationen!J80&gt;20,Stationen!L80&lt;31),1,"")</f>
      </c>
      <c r="F80" s="18">
        <f>IF(Stationen!D80&gt;0,1,"")</f>
      </c>
      <c r="G80" s="18"/>
      <c r="H80" s="18">
        <f>IF(AND(Stationen!E80="w",C80=1),1,"")</f>
      </c>
      <c r="I80" s="18">
        <f>IF(AND(Stationen!E80="w",D80=1),1,"")</f>
      </c>
      <c r="J80" s="18">
        <f>IF(AND(Stationen!E80="w",E80=1),1,"")</f>
      </c>
      <c r="K80" s="18">
        <f>IF(AND(Stationen!E80="w",SUM(H80:J80)=0),1,"")</f>
      </c>
      <c r="L80" s="18"/>
      <c r="M80" s="18">
        <f>IF(AND(Stationen!E80="m",C80=1),1,"")</f>
      </c>
      <c r="N80" s="18">
        <f>IF(AND(Stationen!E80="m",D80=1),1,"")</f>
      </c>
      <c r="O80" s="18">
        <f>IF(AND(Stationen!E80="m",E80=1),1,"")</f>
      </c>
      <c r="P80" s="18">
        <f>IF(AND(Stationen!E80="m",SUM(M80:O80)=0),1,"")</f>
      </c>
    </row>
    <row r="81" spans="1:16" ht="12.75">
      <c r="A81" s="28">
        <f>IF(Stationen!B81&gt;0,Stationen!B81,"")</f>
      </c>
      <c r="B81" s="28">
        <f>IF(Stationen!C81&gt;0,Stationen!C81,"")</f>
      </c>
      <c r="C81" s="18">
        <f>IF(AND(Stationen!D81&gt;=1,Stationen!J81&gt;=1,Stationen!J81&lt;11),1,"")</f>
      </c>
      <c r="D81" s="18">
        <f>IF(AND(Stationen!D81&gt;=1,Stationen!J81&gt;10,Stationen!J81&lt;21),1,"")</f>
      </c>
      <c r="E81" s="18">
        <f>IF(AND(Stationen!D81&gt;=1,Stationen!J81&gt;20,Stationen!L81&lt;31),1,"")</f>
      </c>
      <c r="F81" s="18">
        <f>IF(Stationen!D81&gt;0,1,"")</f>
      </c>
      <c r="G81" s="18"/>
      <c r="H81" s="18">
        <f>IF(AND(Stationen!E81="w",C81=1),1,"")</f>
      </c>
      <c r="I81" s="18">
        <f>IF(AND(Stationen!E81="w",D81=1),1,"")</f>
      </c>
      <c r="J81" s="18">
        <f>IF(AND(Stationen!E81="w",E81=1),1,"")</f>
      </c>
      <c r="K81" s="18">
        <f>IF(AND(Stationen!E81="w",SUM(H81:J81)=0),1,"")</f>
      </c>
      <c r="L81" s="18"/>
      <c r="M81" s="18">
        <f>IF(AND(Stationen!E81="m",C81=1),1,"")</f>
      </c>
      <c r="N81" s="18">
        <f>IF(AND(Stationen!E81="m",D81=1),1,"")</f>
      </c>
      <c r="O81" s="18">
        <f>IF(AND(Stationen!E81="m",E81=1),1,"")</f>
      </c>
      <c r="P81" s="18">
        <f>IF(AND(Stationen!E81="m",SUM(M81:O81)=0),1,"")</f>
      </c>
    </row>
    <row r="82" spans="1:16" ht="12.75">
      <c r="A82" s="28">
        <f>IF(Stationen!B82&gt;0,Stationen!B82,"")</f>
      </c>
      <c r="B82" s="28">
        <f>IF(Stationen!C82&gt;0,Stationen!C82,"")</f>
      </c>
      <c r="C82" s="18">
        <f>IF(AND(Stationen!D82&gt;=1,Stationen!J82&gt;=1,Stationen!J82&lt;11),1,"")</f>
      </c>
      <c r="D82" s="18">
        <f>IF(AND(Stationen!D82&gt;=1,Stationen!J82&gt;10,Stationen!J82&lt;21),1,"")</f>
      </c>
      <c r="E82" s="18">
        <f>IF(AND(Stationen!D82&gt;=1,Stationen!J82&gt;20,Stationen!L82&lt;31),1,"")</f>
      </c>
      <c r="F82" s="18">
        <f>IF(Stationen!D82&gt;0,1,"")</f>
      </c>
      <c r="G82" s="18"/>
      <c r="H82" s="18">
        <f>IF(AND(Stationen!E82="w",C82=1),1,"")</f>
      </c>
      <c r="I82" s="18">
        <f>IF(AND(Stationen!E82="w",D82=1),1,"")</f>
      </c>
      <c r="J82" s="18">
        <f>IF(AND(Stationen!E82="w",E82=1),1,"")</f>
      </c>
      <c r="K82" s="18">
        <f>IF(AND(Stationen!E82="w",SUM(H82:J82)=0),1,"")</f>
      </c>
      <c r="L82" s="18"/>
      <c r="M82" s="18">
        <f>IF(AND(Stationen!E82="m",C82=1),1,"")</f>
      </c>
      <c r="N82" s="18">
        <f>IF(AND(Stationen!E82="m",D82=1),1,"")</f>
      </c>
      <c r="O82" s="18">
        <f>IF(AND(Stationen!E82="m",E82=1),1,"")</f>
      </c>
      <c r="P82" s="18">
        <f>IF(AND(Stationen!E82="m",SUM(M82:O82)=0),1,"")</f>
      </c>
    </row>
    <row r="83" spans="1:16" ht="12.75">
      <c r="A83" s="28">
        <f>IF(Stationen!B83&gt;0,Stationen!B83,"")</f>
      </c>
      <c r="B83" s="28">
        <f>IF(Stationen!C83&gt;0,Stationen!C83,"")</f>
      </c>
      <c r="C83" s="18">
        <f>IF(AND(Stationen!D83&gt;=1,Stationen!J83&gt;=1,Stationen!J83&lt;11),1,"")</f>
      </c>
      <c r="D83" s="18">
        <f>IF(AND(Stationen!D83&gt;=1,Stationen!J83&gt;10,Stationen!J83&lt;21),1,"")</f>
      </c>
      <c r="E83" s="18">
        <f>IF(AND(Stationen!D83&gt;=1,Stationen!J83&gt;20,Stationen!L83&lt;31),1,"")</f>
      </c>
      <c r="F83" s="18">
        <f>IF(Stationen!D83&gt;0,1,"")</f>
      </c>
      <c r="G83" s="18"/>
      <c r="H83" s="18">
        <f>IF(AND(Stationen!E83="w",C83=1),1,"")</f>
      </c>
      <c r="I83" s="18">
        <f>IF(AND(Stationen!E83="w",D83=1),1,"")</f>
      </c>
      <c r="J83" s="18">
        <f>IF(AND(Stationen!E83="w",E83=1),1,"")</f>
      </c>
      <c r="K83" s="18">
        <f>IF(AND(Stationen!E83="w",SUM(H83:J83)=0),1,"")</f>
      </c>
      <c r="L83" s="18"/>
      <c r="M83" s="18">
        <f>IF(AND(Stationen!E83="m",C83=1),1,"")</f>
      </c>
      <c r="N83" s="18">
        <f>IF(AND(Stationen!E83="m",D83=1),1,"")</f>
      </c>
      <c r="O83" s="18">
        <f>IF(AND(Stationen!E83="m",E83=1),1,"")</f>
      </c>
      <c r="P83" s="18">
        <f>IF(AND(Stationen!E83="m",SUM(M83:O83)=0),1,"")</f>
      </c>
    </row>
    <row r="84" spans="1:16" ht="12.75">
      <c r="A84" s="28">
        <f>IF(Stationen!B84&gt;0,Stationen!B84,"")</f>
      </c>
      <c r="B84" s="28">
        <f>IF(Stationen!C84&gt;0,Stationen!C84,"")</f>
      </c>
      <c r="C84" s="18">
        <f>IF(AND(Stationen!D84&gt;=1,Stationen!J84&gt;=1,Stationen!J84&lt;11),1,"")</f>
      </c>
      <c r="D84" s="18">
        <f>IF(AND(Stationen!D84&gt;=1,Stationen!J84&gt;10,Stationen!J84&lt;21),1,"")</f>
      </c>
      <c r="E84" s="18">
        <f>IF(AND(Stationen!D84&gt;=1,Stationen!J84&gt;20,Stationen!L84&lt;31),1,"")</f>
      </c>
      <c r="F84" s="18">
        <f>IF(Stationen!D84&gt;0,1,"")</f>
      </c>
      <c r="G84" s="18"/>
      <c r="H84" s="18">
        <f>IF(AND(Stationen!E84="w",C84=1),1,"")</f>
      </c>
      <c r="I84" s="18">
        <f>IF(AND(Stationen!E84="w",D84=1),1,"")</f>
      </c>
      <c r="J84" s="18">
        <f>IF(AND(Stationen!E84="w",E84=1),1,"")</f>
      </c>
      <c r="K84" s="18">
        <f>IF(AND(Stationen!E84="w",SUM(H84:J84)=0),1,"")</f>
      </c>
      <c r="L84" s="18"/>
      <c r="M84" s="18">
        <f>IF(AND(Stationen!E84="m",C84=1),1,"")</f>
      </c>
      <c r="N84" s="18">
        <f>IF(AND(Stationen!E84="m",D84=1),1,"")</f>
      </c>
      <c r="O84" s="18">
        <f>IF(AND(Stationen!E84="m",E84=1),1,"")</f>
      </c>
      <c r="P84" s="18">
        <f>IF(AND(Stationen!E84="m",SUM(M84:O84)=0),1,"")</f>
      </c>
    </row>
    <row r="85" spans="1:16" ht="12.75">
      <c r="A85" s="28">
        <f>IF(Stationen!B85&gt;0,Stationen!B85,"")</f>
      </c>
      <c r="B85" s="28">
        <f>IF(Stationen!C85&gt;0,Stationen!C85,"")</f>
      </c>
      <c r="C85" s="18">
        <f>IF(AND(Stationen!D85&gt;=1,Stationen!J85&gt;=1,Stationen!J85&lt;11),1,"")</f>
      </c>
      <c r="D85" s="18">
        <f>IF(AND(Stationen!D85&gt;=1,Stationen!J85&gt;10,Stationen!J85&lt;21),1,"")</f>
      </c>
      <c r="E85" s="18">
        <f>IF(AND(Stationen!D85&gt;=1,Stationen!J85&gt;20,Stationen!L85&lt;31),1,"")</f>
      </c>
      <c r="F85" s="18">
        <f>IF(Stationen!D85&gt;0,1,"")</f>
      </c>
      <c r="G85" s="18"/>
      <c r="H85" s="18">
        <f>IF(AND(Stationen!E85="w",C85=1),1,"")</f>
      </c>
      <c r="I85" s="18">
        <f>IF(AND(Stationen!E85="w",D85=1),1,"")</f>
      </c>
      <c r="J85" s="18">
        <f>IF(AND(Stationen!E85="w",E85=1),1,"")</f>
      </c>
      <c r="K85" s="18">
        <f>IF(AND(Stationen!E85="w",SUM(H85:J85)=0),1,"")</f>
      </c>
      <c r="L85" s="18"/>
      <c r="M85" s="18">
        <f>IF(AND(Stationen!E85="m",C85=1),1,"")</f>
      </c>
      <c r="N85" s="18">
        <f>IF(AND(Stationen!E85="m",D85=1),1,"")</f>
      </c>
      <c r="O85" s="18">
        <f>IF(AND(Stationen!E85="m",E85=1),1,"")</f>
      </c>
      <c r="P85" s="18">
        <f>IF(AND(Stationen!E85="m",SUM(M85:O85)=0),1,"")</f>
      </c>
    </row>
    <row r="86" spans="1:16" ht="12.75">
      <c r="A86" s="28">
        <f>IF(Stationen!B86&gt;0,Stationen!B86,"")</f>
      </c>
      <c r="B86" s="28">
        <f>IF(Stationen!C86&gt;0,Stationen!C86,"")</f>
      </c>
      <c r="C86" s="18">
        <f>IF(AND(Stationen!D86&gt;=1,Stationen!J86&gt;=1,Stationen!J86&lt;11),1,"")</f>
      </c>
      <c r="D86" s="18">
        <f>IF(AND(Stationen!D86&gt;=1,Stationen!J86&gt;10,Stationen!J86&lt;21),1,"")</f>
      </c>
      <c r="E86" s="18">
        <f>IF(AND(Stationen!D86&gt;=1,Stationen!J86&gt;20,Stationen!L86&lt;31),1,"")</f>
      </c>
      <c r="F86" s="18">
        <f>IF(Stationen!D86&gt;0,1,"")</f>
      </c>
      <c r="G86" s="18"/>
      <c r="H86" s="18">
        <f>IF(AND(Stationen!E86="w",C86=1),1,"")</f>
      </c>
      <c r="I86" s="18">
        <f>IF(AND(Stationen!E86="w",D86=1),1,"")</f>
      </c>
      <c r="J86" s="18">
        <f>IF(AND(Stationen!E86="w",E86=1),1,"")</f>
      </c>
      <c r="K86" s="18">
        <f>IF(AND(Stationen!E86="w",SUM(H86:J86)=0),1,"")</f>
      </c>
      <c r="L86" s="18"/>
      <c r="M86" s="18">
        <f>IF(AND(Stationen!E86="m",C86=1),1,"")</f>
      </c>
      <c r="N86" s="18">
        <f>IF(AND(Stationen!E86="m",D86=1),1,"")</f>
      </c>
      <c r="O86" s="18">
        <f>IF(AND(Stationen!E86="m",E86=1),1,"")</f>
      </c>
      <c r="P86" s="18">
        <f>IF(AND(Stationen!E86="m",SUM(M86:O86)=0),1,"")</f>
      </c>
    </row>
    <row r="87" spans="1:16" ht="12.75">
      <c r="A87" s="28">
        <f>IF(Stationen!B87&gt;0,Stationen!B87,"")</f>
      </c>
      <c r="B87" s="28">
        <f>IF(Stationen!C87&gt;0,Stationen!C87,"")</f>
      </c>
      <c r="C87" s="18">
        <f>IF(AND(Stationen!D87&gt;=1,Stationen!J87&gt;=1,Stationen!J87&lt;11),1,"")</f>
      </c>
      <c r="D87" s="18">
        <f>IF(AND(Stationen!D87&gt;=1,Stationen!J87&gt;10,Stationen!J87&lt;21),1,"")</f>
      </c>
      <c r="E87" s="18">
        <f>IF(AND(Stationen!D87&gt;=1,Stationen!J87&gt;20,Stationen!L87&lt;31),1,"")</f>
      </c>
      <c r="F87" s="18">
        <f>IF(Stationen!D87&gt;0,1,"")</f>
      </c>
      <c r="G87" s="18"/>
      <c r="H87" s="18">
        <f>IF(AND(Stationen!E87="w",C87=1),1,"")</f>
      </c>
      <c r="I87" s="18">
        <f>IF(AND(Stationen!E87="w",D87=1),1,"")</f>
      </c>
      <c r="J87" s="18">
        <f>IF(AND(Stationen!E87="w",E87=1),1,"")</f>
      </c>
      <c r="K87" s="18">
        <f>IF(AND(Stationen!E87="w",SUM(H87:J87)=0),1,"")</f>
      </c>
      <c r="L87" s="18"/>
      <c r="M87" s="18">
        <f>IF(AND(Stationen!E87="m",C87=1),1,"")</f>
      </c>
      <c r="N87" s="18">
        <f>IF(AND(Stationen!E87="m",D87=1),1,"")</f>
      </c>
      <c r="O87" s="18">
        <f>IF(AND(Stationen!E87="m",E87=1),1,"")</f>
      </c>
      <c r="P87" s="18">
        <f>IF(AND(Stationen!E87="m",SUM(M87:O87)=0),1,"")</f>
      </c>
    </row>
    <row r="88" spans="1:16" ht="12.75">
      <c r="A88" s="28">
        <f>IF(Stationen!B88&gt;0,Stationen!B88,"")</f>
      </c>
      <c r="B88" s="28">
        <f>IF(Stationen!C88&gt;0,Stationen!C88,"")</f>
      </c>
      <c r="C88" s="18">
        <f>IF(AND(Stationen!D88&gt;=1,Stationen!J88&gt;=1,Stationen!J88&lt;11),1,"")</f>
      </c>
      <c r="D88" s="18">
        <f>IF(AND(Stationen!D88&gt;=1,Stationen!J88&gt;10,Stationen!J88&lt;21),1,"")</f>
      </c>
      <c r="E88" s="18">
        <f>IF(AND(Stationen!D88&gt;=1,Stationen!J88&gt;20,Stationen!L88&lt;31),1,"")</f>
      </c>
      <c r="F88" s="18">
        <f>IF(Stationen!D88&gt;0,1,"")</f>
      </c>
      <c r="G88" s="18"/>
      <c r="H88" s="18">
        <f>IF(AND(Stationen!E88="w",C88=1),1,"")</f>
      </c>
      <c r="I88" s="18">
        <f>IF(AND(Stationen!E88="w",D88=1),1,"")</f>
      </c>
      <c r="J88" s="18">
        <f>IF(AND(Stationen!E88="w",E88=1),1,"")</f>
      </c>
      <c r="K88" s="18">
        <f>IF(AND(Stationen!E88="w",SUM(H88:J88)=0),1,"")</f>
      </c>
      <c r="L88" s="18"/>
      <c r="M88" s="18">
        <f>IF(AND(Stationen!E88="m",C88=1),1,"")</f>
      </c>
      <c r="N88" s="18">
        <f>IF(AND(Stationen!E88="m",D88=1),1,"")</f>
      </c>
      <c r="O88" s="18">
        <f>IF(AND(Stationen!E88="m",E88=1),1,"")</f>
      </c>
      <c r="P88" s="18">
        <f>IF(AND(Stationen!E88="m",SUM(M88:O88)=0),1,"")</f>
      </c>
    </row>
    <row r="89" spans="1:16" ht="12.75">
      <c r="A89" s="28">
        <f>IF(Stationen!B89&gt;0,Stationen!B89,"")</f>
      </c>
      <c r="B89" s="28">
        <f>IF(Stationen!C89&gt;0,Stationen!C89,"")</f>
      </c>
      <c r="C89" s="18">
        <f>IF(AND(Stationen!D89&gt;=1,Stationen!J89&gt;=1,Stationen!J89&lt;11),1,"")</f>
      </c>
      <c r="D89" s="18">
        <f>IF(AND(Stationen!D89&gt;=1,Stationen!J89&gt;10,Stationen!J89&lt;21),1,"")</f>
      </c>
      <c r="E89" s="18">
        <f>IF(AND(Stationen!D89&gt;=1,Stationen!J89&gt;20,Stationen!L89&lt;31),1,"")</f>
      </c>
      <c r="F89" s="18">
        <f>IF(Stationen!D89&gt;0,1,"")</f>
      </c>
      <c r="G89" s="18"/>
      <c r="H89" s="18">
        <f>IF(AND(Stationen!E89="w",C89=1),1,"")</f>
      </c>
      <c r="I89" s="18">
        <f>IF(AND(Stationen!E89="w",D89=1),1,"")</f>
      </c>
      <c r="J89" s="18">
        <f>IF(AND(Stationen!E89="w",E89=1),1,"")</f>
      </c>
      <c r="K89" s="18">
        <f>IF(AND(Stationen!E89="w",SUM(H89:J89)=0),1,"")</f>
      </c>
      <c r="L89" s="18"/>
      <c r="M89" s="18">
        <f>IF(AND(Stationen!E89="m",C89=1),1,"")</f>
      </c>
      <c r="N89" s="18">
        <f>IF(AND(Stationen!E89="m",D89=1),1,"")</f>
      </c>
      <c r="O89" s="18">
        <f>IF(AND(Stationen!E89="m",E89=1),1,"")</f>
      </c>
      <c r="P89" s="18">
        <f>IF(AND(Stationen!E89="m",SUM(M89:O89)=0),1,"")</f>
      </c>
    </row>
    <row r="90" spans="1:16" ht="12.75">
      <c r="A90" s="28">
        <f>IF(Stationen!B90&gt;0,Stationen!B90,"")</f>
      </c>
      <c r="B90" s="28">
        <f>IF(Stationen!C90&gt;0,Stationen!C90,"")</f>
      </c>
      <c r="C90" s="18">
        <f>IF(AND(Stationen!D90&gt;=1,Stationen!J90&gt;=1,Stationen!J90&lt;11),1,"")</f>
      </c>
      <c r="D90" s="18">
        <f>IF(AND(Stationen!D90&gt;=1,Stationen!J90&gt;10,Stationen!J90&lt;21),1,"")</f>
      </c>
      <c r="E90" s="18">
        <f>IF(AND(Stationen!D90&gt;=1,Stationen!J90&gt;20,Stationen!L90&lt;31),1,"")</f>
      </c>
      <c r="F90" s="18">
        <f>IF(Stationen!D90&gt;0,1,"")</f>
      </c>
      <c r="G90" s="18"/>
      <c r="H90" s="18">
        <f>IF(AND(Stationen!E90="w",C90=1),1,"")</f>
      </c>
      <c r="I90" s="18">
        <f>IF(AND(Stationen!E90="w",D90=1),1,"")</f>
      </c>
      <c r="J90" s="18">
        <f>IF(AND(Stationen!E90="w",E90=1),1,"")</f>
      </c>
      <c r="K90" s="18">
        <f>IF(AND(Stationen!E90="w",SUM(H90:J90)=0),1,"")</f>
      </c>
      <c r="L90" s="18"/>
      <c r="M90" s="18">
        <f>IF(AND(Stationen!E90="m",C90=1),1,"")</f>
      </c>
      <c r="N90" s="18">
        <f>IF(AND(Stationen!E90="m",D90=1),1,"")</f>
      </c>
      <c r="O90" s="18">
        <f>IF(AND(Stationen!E90="m",E90=1),1,"")</f>
      </c>
      <c r="P90" s="18">
        <f>IF(AND(Stationen!E90="m",SUM(M90:O90)=0),1,"")</f>
      </c>
    </row>
    <row r="91" spans="1:16" ht="12.75">
      <c r="A91" s="28">
        <f>IF(Stationen!B91&gt;0,Stationen!B91,"")</f>
      </c>
      <c r="B91" s="28">
        <f>IF(Stationen!C91&gt;0,Stationen!C91,"")</f>
      </c>
      <c r="C91" s="18">
        <f>IF(AND(Stationen!D91&gt;=1,Stationen!J91&gt;=1,Stationen!J91&lt;11),1,"")</f>
      </c>
      <c r="D91" s="18">
        <f>IF(AND(Stationen!D91&gt;=1,Stationen!J91&gt;10,Stationen!J91&lt;21),1,"")</f>
      </c>
      <c r="E91" s="18">
        <f>IF(AND(Stationen!D91&gt;=1,Stationen!J91&gt;20,Stationen!L91&lt;31),1,"")</f>
      </c>
      <c r="F91" s="18">
        <f>IF(Stationen!D91&gt;0,1,"")</f>
      </c>
      <c r="G91" s="18"/>
      <c r="H91" s="18">
        <f>IF(AND(Stationen!E91="w",C91=1),1,"")</f>
      </c>
      <c r="I91" s="18">
        <f>IF(AND(Stationen!E91="w",D91=1),1,"")</f>
      </c>
      <c r="J91" s="18">
        <f>IF(AND(Stationen!E91="w",E91=1),1,"")</f>
      </c>
      <c r="K91" s="18">
        <f>IF(AND(Stationen!E91="w",SUM(H91:J91)=0),1,"")</f>
      </c>
      <c r="L91" s="18"/>
      <c r="M91" s="18">
        <f>IF(AND(Stationen!E91="m",C91=1),1,"")</f>
      </c>
      <c r="N91" s="18">
        <f>IF(AND(Stationen!E91="m",D91=1),1,"")</f>
      </c>
      <c r="O91" s="18">
        <f>IF(AND(Stationen!E91="m",E91=1),1,"")</f>
      </c>
      <c r="P91" s="18">
        <f>IF(AND(Stationen!E91="m",SUM(M91:O91)=0),1,"")</f>
      </c>
    </row>
    <row r="92" spans="1:16" ht="12.75">
      <c r="A92" s="28">
        <f>IF(Stationen!B92&gt;0,Stationen!B92,"")</f>
      </c>
      <c r="B92" s="28">
        <f>IF(Stationen!C92&gt;0,Stationen!C92,"")</f>
      </c>
      <c r="C92" s="18">
        <f>IF(AND(Stationen!D92&gt;=1,Stationen!J92&gt;=1,Stationen!J92&lt;11),1,"")</f>
      </c>
      <c r="D92" s="18">
        <f>IF(AND(Stationen!D92&gt;=1,Stationen!J92&gt;10,Stationen!J92&lt;21),1,"")</f>
      </c>
      <c r="E92" s="18">
        <f>IF(AND(Stationen!D92&gt;=1,Stationen!J92&gt;20,Stationen!L92&lt;31),1,"")</f>
      </c>
      <c r="F92" s="18">
        <f>IF(Stationen!D92&gt;0,1,"")</f>
      </c>
      <c r="G92" s="18"/>
      <c r="H92" s="18">
        <f>IF(AND(Stationen!E92="w",C92=1),1,"")</f>
      </c>
      <c r="I92" s="18">
        <f>IF(AND(Stationen!E92="w",D92=1),1,"")</f>
      </c>
      <c r="J92" s="18">
        <f>IF(AND(Stationen!E92="w",E92=1),1,"")</f>
      </c>
      <c r="K92" s="18">
        <f>IF(AND(Stationen!E92="w",SUM(H92:J92)=0),1,"")</f>
      </c>
      <c r="L92" s="18"/>
      <c r="M92" s="18">
        <f>IF(AND(Stationen!E92="m",C92=1),1,"")</f>
      </c>
      <c r="N92" s="18">
        <f>IF(AND(Stationen!E92="m",D92=1),1,"")</f>
      </c>
      <c r="O92" s="18">
        <f>IF(AND(Stationen!E92="m",E92=1),1,"")</f>
      </c>
      <c r="P92" s="18">
        <f>IF(AND(Stationen!E92="m",SUM(M92:O92)=0),1,"")</f>
      </c>
    </row>
    <row r="93" spans="1:16" ht="12.75">
      <c r="A93" s="28">
        <f>IF(Stationen!B93&gt;0,Stationen!B93,"")</f>
      </c>
      <c r="B93" s="28">
        <f>IF(Stationen!C93&gt;0,Stationen!C93,"")</f>
      </c>
      <c r="C93" s="18">
        <f>IF(AND(Stationen!D93&gt;=1,Stationen!J93&gt;=1,Stationen!J93&lt;11),1,"")</f>
      </c>
      <c r="D93" s="18">
        <f>IF(AND(Stationen!D93&gt;=1,Stationen!J93&gt;10,Stationen!J93&lt;21),1,"")</f>
      </c>
      <c r="E93" s="18">
        <f>IF(AND(Stationen!D93&gt;=1,Stationen!J93&gt;20,Stationen!L93&lt;31),1,"")</f>
      </c>
      <c r="F93" s="18">
        <f>IF(Stationen!D93&gt;0,1,"")</f>
      </c>
      <c r="G93" s="18"/>
      <c r="H93" s="18">
        <f>IF(AND(Stationen!E93="w",C93=1),1,"")</f>
      </c>
      <c r="I93" s="18">
        <f>IF(AND(Stationen!E93="w",D93=1),1,"")</f>
      </c>
      <c r="J93" s="18">
        <f>IF(AND(Stationen!E93="w",E93=1),1,"")</f>
      </c>
      <c r="K93" s="18">
        <f>IF(AND(Stationen!E93="w",SUM(H93:J93)=0),1,"")</f>
      </c>
      <c r="L93" s="18"/>
      <c r="M93" s="18">
        <f>IF(AND(Stationen!E93="m",C93=1),1,"")</f>
      </c>
      <c r="N93" s="18">
        <f>IF(AND(Stationen!E93="m",D93=1),1,"")</f>
      </c>
      <c r="O93" s="18">
        <f>IF(AND(Stationen!E93="m",E93=1),1,"")</f>
      </c>
      <c r="P93" s="18">
        <f>IF(AND(Stationen!E93="m",SUM(M93:O93)=0),1,"")</f>
      </c>
    </row>
    <row r="94" spans="1:16" ht="12.75">
      <c r="A94" s="28">
        <f>IF(Stationen!B94&gt;0,Stationen!B94,"")</f>
      </c>
      <c r="B94" s="28">
        <f>IF(Stationen!C94&gt;0,Stationen!C94,"")</f>
      </c>
      <c r="C94" s="18">
        <f>IF(AND(Stationen!D94&gt;=1,Stationen!J94&gt;=1,Stationen!J94&lt;11),1,"")</f>
      </c>
      <c r="D94" s="18">
        <f>IF(AND(Stationen!D94&gt;=1,Stationen!J94&gt;10,Stationen!J94&lt;21),1,"")</f>
      </c>
      <c r="E94" s="18">
        <f>IF(AND(Stationen!D94&gt;=1,Stationen!J94&gt;20,Stationen!L94&lt;31),1,"")</f>
      </c>
      <c r="F94" s="18">
        <f>IF(Stationen!D94&gt;0,1,"")</f>
      </c>
      <c r="G94" s="18"/>
      <c r="H94" s="18">
        <f>IF(AND(Stationen!E94="w",C94=1),1,"")</f>
      </c>
      <c r="I94" s="18">
        <f>IF(AND(Stationen!E94="w",D94=1),1,"")</f>
      </c>
      <c r="J94" s="18">
        <f>IF(AND(Stationen!E94="w",E94=1),1,"")</f>
      </c>
      <c r="K94" s="18">
        <f>IF(AND(Stationen!E94="w",SUM(H94:J94)=0),1,"")</f>
      </c>
      <c r="L94" s="18"/>
      <c r="M94" s="18">
        <f>IF(AND(Stationen!E94="m",C94=1),1,"")</f>
      </c>
      <c r="N94" s="18">
        <f>IF(AND(Stationen!E94="m",D94=1),1,"")</f>
      </c>
      <c r="O94" s="18">
        <f>IF(AND(Stationen!E94="m",E94=1),1,"")</f>
      </c>
      <c r="P94" s="18">
        <f>IF(AND(Stationen!E94="m",SUM(M94:O94)=0),1,"")</f>
      </c>
    </row>
    <row r="95" spans="1:16" ht="12.75">
      <c r="A95" s="28">
        <f>IF(Stationen!B95&gt;0,Stationen!B95,"")</f>
      </c>
      <c r="B95" s="28">
        <f>IF(Stationen!C95&gt;0,Stationen!C95,"")</f>
      </c>
      <c r="C95" s="18">
        <f>IF(AND(Stationen!D95&gt;=1,Stationen!J95&gt;=1,Stationen!J95&lt;11),1,"")</f>
      </c>
      <c r="D95" s="18">
        <f>IF(AND(Stationen!D95&gt;=1,Stationen!J95&gt;10,Stationen!J95&lt;21),1,"")</f>
      </c>
      <c r="E95" s="18">
        <f>IF(AND(Stationen!D95&gt;=1,Stationen!J95&gt;20,Stationen!L95&lt;31),1,"")</f>
      </c>
      <c r="F95" s="18">
        <f>IF(Stationen!D95&gt;0,1,"")</f>
      </c>
      <c r="G95" s="18"/>
      <c r="H95" s="18">
        <f>IF(AND(Stationen!E95="w",C95=1),1,"")</f>
      </c>
      <c r="I95" s="18">
        <f>IF(AND(Stationen!E95="w",D95=1),1,"")</f>
      </c>
      <c r="J95" s="18">
        <f>IF(AND(Stationen!E95="w",E95=1),1,"")</f>
      </c>
      <c r="K95" s="18">
        <f>IF(AND(Stationen!E95="w",SUM(H95:J95)=0),1,"")</f>
      </c>
      <c r="L95" s="18"/>
      <c r="M95" s="18">
        <f>IF(AND(Stationen!E95="m",C95=1),1,"")</f>
      </c>
      <c r="N95" s="18">
        <f>IF(AND(Stationen!E95="m",D95=1),1,"")</f>
      </c>
      <c r="O95" s="18">
        <f>IF(AND(Stationen!E95="m",E95=1),1,"")</f>
      </c>
      <c r="P95" s="18">
        <f>IF(AND(Stationen!E95="m",SUM(M95:O95)=0),1,"")</f>
      </c>
    </row>
    <row r="96" spans="1:16" ht="12.75">
      <c r="A96" s="28">
        <f>IF(Stationen!B96&gt;0,Stationen!B96,"")</f>
      </c>
      <c r="B96" s="28">
        <f>IF(Stationen!C96&gt;0,Stationen!C96,"")</f>
      </c>
      <c r="C96" s="18">
        <f>IF(AND(Stationen!D96&gt;=1,Stationen!J96&gt;=1,Stationen!J96&lt;11),1,"")</f>
      </c>
      <c r="D96" s="18">
        <f>IF(AND(Stationen!D96&gt;=1,Stationen!J96&gt;10,Stationen!J96&lt;21),1,"")</f>
      </c>
      <c r="E96" s="18">
        <f>IF(AND(Stationen!D96&gt;=1,Stationen!J96&gt;20,Stationen!L96&lt;31),1,"")</f>
      </c>
      <c r="F96" s="18">
        <f>IF(Stationen!D96&gt;0,1,"")</f>
      </c>
      <c r="G96" s="18"/>
      <c r="H96" s="18">
        <f>IF(AND(Stationen!E96="w",C96=1),1,"")</f>
      </c>
      <c r="I96" s="18">
        <f>IF(AND(Stationen!E96="w",D96=1),1,"")</f>
      </c>
      <c r="J96" s="18">
        <f>IF(AND(Stationen!E96="w",E96=1),1,"")</f>
      </c>
      <c r="K96" s="18">
        <f>IF(AND(Stationen!E96="w",SUM(H96:J96)=0),1,"")</f>
      </c>
      <c r="L96" s="18"/>
      <c r="M96" s="18">
        <f>IF(AND(Stationen!E96="m",C96=1),1,"")</f>
      </c>
      <c r="N96" s="18">
        <f>IF(AND(Stationen!E96="m",D96=1),1,"")</f>
      </c>
      <c r="O96" s="18">
        <f>IF(AND(Stationen!E96="m",E96=1),1,"")</f>
      </c>
      <c r="P96" s="18">
        <f>IF(AND(Stationen!E96="m",SUM(M96:O96)=0),1,"")</f>
      </c>
    </row>
    <row r="97" spans="1:16" ht="12.75">
      <c r="A97" s="28">
        <f>IF(Stationen!B97&gt;0,Stationen!B97,"")</f>
      </c>
      <c r="B97" s="28">
        <f>IF(Stationen!C97&gt;0,Stationen!C97,"")</f>
      </c>
      <c r="C97" s="18">
        <f>IF(AND(Stationen!D97&gt;=1,Stationen!J97&gt;=1,Stationen!J97&lt;11),1,"")</f>
      </c>
      <c r="D97" s="18">
        <f>IF(AND(Stationen!D97&gt;=1,Stationen!J97&gt;10,Stationen!J97&lt;21),1,"")</f>
      </c>
      <c r="E97" s="18">
        <f>IF(AND(Stationen!D97&gt;=1,Stationen!J97&gt;20,Stationen!L97&lt;31),1,"")</f>
      </c>
      <c r="F97" s="18">
        <f>IF(Stationen!D97&gt;0,1,"")</f>
      </c>
      <c r="G97" s="18"/>
      <c r="H97" s="18">
        <f>IF(AND(Stationen!E97="w",C97=1),1,"")</f>
      </c>
      <c r="I97" s="18">
        <f>IF(AND(Stationen!E97="w",D97=1),1,"")</f>
      </c>
      <c r="J97" s="18">
        <f>IF(AND(Stationen!E97="w",E97=1),1,"")</f>
      </c>
      <c r="K97" s="18">
        <f>IF(AND(Stationen!E97="w",SUM(H97:J97)=0),1,"")</f>
      </c>
      <c r="L97" s="18"/>
      <c r="M97" s="18">
        <f>IF(AND(Stationen!E97="m",C97=1),1,"")</f>
      </c>
      <c r="N97" s="18">
        <f>IF(AND(Stationen!E97="m",D97=1),1,"")</f>
      </c>
      <c r="O97" s="18">
        <f>IF(AND(Stationen!E97="m",E97=1),1,"")</f>
      </c>
      <c r="P97" s="18">
        <f>IF(AND(Stationen!E97="m",SUM(M97:O97)=0),1,"")</f>
      </c>
    </row>
    <row r="98" spans="1:16" ht="12.75">
      <c r="A98" s="28">
        <f>IF(Stationen!B98&gt;0,Stationen!B98,"")</f>
      </c>
      <c r="B98" s="28">
        <f>IF(Stationen!C98&gt;0,Stationen!C98,"")</f>
      </c>
      <c r="C98" s="18">
        <f>IF(AND(Stationen!D98&gt;=1,Stationen!J98&gt;=1,Stationen!J98&lt;11),1,"")</f>
      </c>
      <c r="D98" s="18">
        <f>IF(AND(Stationen!D98&gt;=1,Stationen!J98&gt;10,Stationen!J98&lt;21),1,"")</f>
      </c>
      <c r="E98" s="18">
        <f>IF(AND(Stationen!D98&gt;=1,Stationen!J98&gt;20,Stationen!L98&lt;31),1,"")</f>
      </c>
      <c r="F98" s="18">
        <f>IF(Stationen!D98&gt;0,1,"")</f>
      </c>
      <c r="G98" s="18"/>
      <c r="H98" s="18">
        <f>IF(AND(Stationen!E98="w",C98=1),1,"")</f>
      </c>
      <c r="I98" s="18">
        <f>IF(AND(Stationen!E98="w",D98=1),1,"")</f>
      </c>
      <c r="J98" s="18">
        <f>IF(AND(Stationen!E98="w",E98=1),1,"")</f>
      </c>
      <c r="K98" s="18">
        <f>IF(AND(Stationen!E98="w",SUM(H98:J98)=0),1,"")</f>
      </c>
      <c r="L98" s="18"/>
      <c r="M98" s="18">
        <f>IF(AND(Stationen!E98="m",C98=1),1,"")</f>
      </c>
      <c r="N98" s="18">
        <f>IF(AND(Stationen!E98="m",D98=1),1,"")</f>
      </c>
      <c r="O98" s="18">
        <f>IF(AND(Stationen!E98="m",E98=1),1,"")</f>
      </c>
      <c r="P98" s="18">
        <f>IF(AND(Stationen!E98="m",SUM(M98:O98)=0),1,"")</f>
      </c>
    </row>
    <row r="99" spans="1:16" ht="12.75">
      <c r="A99" s="28">
        <f>IF(Stationen!B99&gt;0,Stationen!B99,"")</f>
      </c>
      <c r="B99" s="28">
        <f>IF(Stationen!C99&gt;0,Stationen!C99,"")</f>
      </c>
      <c r="C99" s="18">
        <f>IF(AND(Stationen!D99&gt;=1,Stationen!J99&gt;=1,Stationen!J99&lt;11),1,"")</f>
      </c>
      <c r="D99" s="18">
        <f>IF(AND(Stationen!D99&gt;=1,Stationen!J99&gt;10,Stationen!J99&lt;21),1,"")</f>
      </c>
      <c r="E99" s="18">
        <f>IF(AND(Stationen!D99&gt;=1,Stationen!J99&gt;20,Stationen!L99&lt;31),1,"")</f>
      </c>
      <c r="F99" s="18">
        <f>IF(Stationen!D99&gt;0,1,"")</f>
      </c>
      <c r="G99" s="18"/>
      <c r="H99" s="18">
        <f>IF(AND(Stationen!E99="w",C99=1),1,"")</f>
      </c>
      <c r="I99" s="18">
        <f>IF(AND(Stationen!E99="w",D99=1),1,"")</f>
      </c>
      <c r="J99" s="18">
        <f>IF(AND(Stationen!E99="w",E99=1),1,"")</f>
      </c>
      <c r="K99" s="18">
        <f>IF(AND(Stationen!E99="w",SUM(H99:J99)=0),1,"")</f>
      </c>
      <c r="L99" s="18"/>
      <c r="M99" s="18">
        <f>IF(AND(Stationen!E99="m",C99=1),1,"")</f>
      </c>
      <c r="N99" s="18">
        <f>IF(AND(Stationen!E99="m",D99=1),1,"")</f>
      </c>
      <c r="O99" s="18">
        <f>IF(AND(Stationen!E99="m",E99=1),1,"")</f>
      </c>
      <c r="P99" s="18">
        <f>IF(AND(Stationen!E99="m",SUM(M99:O99)=0),1,"")</f>
      </c>
    </row>
    <row r="100" spans="1:16" ht="12.75">
      <c r="A100" s="28">
        <f>IF(Stationen!B100&gt;0,Stationen!B100,"")</f>
      </c>
      <c r="B100" s="28">
        <f>IF(Stationen!C100&gt;0,Stationen!C100,"")</f>
      </c>
      <c r="C100" s="18">
        <f>IF(AND(Stationen!D100&gt;=1,Stationen!J100&gt;=1,Stationen!J100&lt;11),1,"")</f>
      </c>
      <c r="D100" s="18">
        <f>IF(AND(Stationen!D100&gt;=1,Stationen!J100&gt;10,Stationen!J100&lt;21),1,"")</f>
      </c>
      <c r="E100" s="18">
        <f>IF(AND(Stationen!D100&gt;=1,Stationen!J100&gt;20,Stationen!L100&lt;31),1,"")</f>
      </c>
      <c r="F100" s="18">
        <f>IF(Stationen!D100&gt;0,1,"")</f>
      </c>
      <c r="G100" s="18"/>
      <c r="H100" s="18">
        <f>IF(AND(Stationen!E100="w",C100=1),1,"")</f>
      </c>
      <c r="I100" s="18">
        <f>IF(AND(Stationen!E100="w",D100=1),1,"")</f>
      </c>
      <c r="J100" s="18">
        <f>IF(AND(Stationen!E100="w",E100=1),1,"")</f>
      </c>
      <c r="K100" s="18">
        <f>IF(AND(Stationen!E100="w",SUM(H100:J100)=0),1,"")</f>
      </c>
      <c r="L100" s="18"/>
      <c r="M100" s="18">
        <f>IF(AND(Stationen!E100="m",C100=1),1,"")</f>
      </c>
      <c r="N100" s="18">
        <f>IF(AND(Stationen!E100="m",D100=1),1,"")</f>
      </c>
      <c r="O100" s="18">
        <f>IF(AND(Stationen!E100="m",E100=1),1,"")</f>
      </c>
      <c r="P100" s="18">
        <f>IF(AND(Stationen!E100="m",SUM(M100:O100)=0),1,"")</f>
      </c>
    </row>
    <row r="101" spans="1:16" ht="12.75">
      <c r="A101" s="28">
        <f>IF(Stationen!B101&gt;0,Stationen!B101,"")</f>
      </c>
      <c r="B101" s="28">
        <f>IF(Stationen!C101&gt;0,Stationen!C101,"")</f>
      </c>
      <c r="C101" s="18">
        <f>IF(AND(Stationen!D101&gt;=1,Stationen!J101&gt;=1,Stationen!J101&lt;11),1,"")</f>
      </c>
      <c r="D101" s="18">
        <f>IF(AND(Stationen!D101&gt;=1,Stationen!J101&gt;10,Stationen!J101&lt;21),1,"")</f>
      </c>
      <c r="E101" s="18">
        <f>IF(AND(Stationen!D101&gt;=1,Stationen!J101&gt;20,Stationen!L101&lt;31),1,"")</f>
      </c>
      <c r="F101" s="18">
        <f>IF(Stationen!D101&gt;0,1,"")</f>
      </c>
      <c r="G101" s="18"/>
      <c r="H101" s="18">
        <f>IF(AND(Stationen!E101="w",C101=1),1,"")</f>
      </c>
      <c r="I101" s="18">
        <f>IF(AND(Stationen!E101="w",D101=1),1,"")</f>
      </c>
      <c r="J101" s="18">
        <f>IF(AND(Stationen!E101="w",E101=1),1,"")</f>
      </c>
      <c r="K101" s="18">
        <f>IF(AND(Stationen!E101="w",SUM(H101:J101)=0),1,"")</f>
      </c>
      <c r="L101" s="18"/>
      <c r="M101" s="18">
        <f>IF(AND(Stationen!E101="m",C101=1),1,"")</f>
      </c>
      <c r="N101" s="18">
        <f>IF(AND(Stationen!E101="m",D101=1),1,"")</f>
      </c>
      <c r="O101" s="18">
        <f>IF(AND(Stationen!E101="m",E101=1),1,"")</f>
      </c>
      <c r="P101" s="18">
        <f>IF(AND(Stationen!E101="m",SUM(M101:O101)=0),1,"")</f>
      </c>
    </row>
    <row r="102" spans="1:16" ht="12.75">
      <c r="A102" s="28">
        <f>IF(Stationen!B102&gt;0,Stationen!B102,"")</f>
      </c>
      <c r="B102" s="28">
        <f>IF(Stationen!C102&gt;0,Stationen!C102,"")</f>
      </c>
      <c r="C102" s="18">
        <f>IF(AND(Stationen!D102&gt;=1,Stationen!J102&gt;=1,Stationen!J102&lt;11),1,"")</f>
      </c>
      <c r="D102" s="18">
        <f>IF(AND(Stationen!D102&gt;=1,Stationen!J102&gt;10,Stationen!J102&lt;21),1,"")</f>
      </c>
      <c r="E102" s="18">
        <f>IF(AND(Stationen!D102&gt;=1,Stationen!J102&gt;20,Stationen!L102&lt;31),1,"")</f>
      </c>
      <c r="F102" s="18">
        <f>IF(Stationen!D102&gt;0,1,"")</f>
      </c>
      <c r="G102" s="18"/>
      <c r="H102" s="18">
        <f>IF(AND(Stationen!E102="w",C102=1),1,"")</f>
      </c>
      <c r="I102" s="18">
        <f>IF(AND(Stationen!E102="w",D102=1),1,"")</f>
      </c>
      <c r="J102" s="18">
        <f>IF(AND(Stationen!E102="w",E102=1),1,"")</f>
      </c>
      <c r="K102" s="18">
        <f>IF(AND(Stationen!E102="w",SUM(H102:J102)=0),1,"")</f>
      </c>
      <c r="L102" s="18"/>
      <c r="M102" s="18">
        <f>IF(AND(Stationen!E102="m",C102=1),1,"")</f>
      </c>
      <c r="N102" s="18">
        <f>IF(AND(Stationen!E102="m",D102=1),1,"")</f>
      </c>
      <c r="O102" s="18">
        <f>IF(AND(Stationen!E102="m",E102=1),1,"")</f>
      </c>
      <c r="P102" s="18">
        <f>IF(AND(Stationen!E102="m",SUM(M102:O102)=0),1,"")</f>
      </c>
    </row>
    <row r="103" spans="1:16" ht="12.75">
      <c r="A103" s="28">
        <f>IF(Stationen!B103&gt;0,Stationen!B103,"")</f>
      </c>
      <c r="B103" s="28">
        <f>IF(Stationen!C103&gt;0,Stationen!C103,"")</f>
      </c>
      <c r="C103" s="18">
        <f>IF(AND(Stationen!D103&gt;=1,Stationen!J103&gt;=1,Stationen!J103&lt;11),1,"")</f>
      </c>
      <c r="D103" s="18">
        <f>IF(AND(Stationen!D103&gt;=1,Stationen!J103&gt;10,Stationen!J103&lt;21),1,"")</f>
      </c>
      <c r="E103" s="18">
        <f>IF(AND(Stationen!D103&gt;=1,Stationen!J103&gt;20,Stationen!L103&lt;31),1,"")</f>
      </c>
      <c r="F103" s="18">
        <f>IF(Stationen!D103&gt;0,1,"")</f>
      </c>
      <c r="G103" s="18"/>
      <c r="H103" s="18">
        <f>IF(AND(Stationen!E103="w",C103=1),1,"")</f>
      </c>
      <c r="I103" s="18">
        <f>IF(AND(Stationen!E103="w",D103=1),1,"")</f>
      </c>
      <c r="J103" s="18">
        <f>IF(AND(Stationen!E103="w",E103=1),1,"")</f>
      </c>
      <c r="K103" s="18">
        <f>IF(AND(Stationen!E103="w",SUM(H103:J103)=0),1,"")</f>
      </c>
      <c r="L103" s="18"/>
      <c r="M103" s="18">
        <f>IF(AND(Stationen!E103="m",C103=1),1,"")</f>
      </c>
      <c r="N103" s="18">
        <f>IF(AND(Stationen!E103="m",D103=1),1,"")</f>
      </c>
      <c r="O103" s="18">
        <f>IF(AND(Stationen!E103="m",E103=1),1,"")</f>
      </c>
      <c r="P103" s="18">
        <f>IF(AND(Stationen!E103="m",SUM(M103:O103)=0),1,"")</f>
      </c>
    </row>
    <row r="104" spans="1:16" ht="12.75">
      <c r="A104" s="28">
        <f>IF(Stationen!B104&gt;0,Stationen!B104,"")</f>
      </c>
      <c r="B104" s="28">
        <f>IF(Stationen!C104&gt;0,Stationen!C104,"")</f>
      </c>
      <c r="C104" s="18">
        <f>IF(AND(Stationen!D104&gt;=1,Stationen!J104&gt;=1,Stationen!J104&lt;11),1,"")</f>
      </c>
      <c r="D104" s="18">
        <f>IF(AND(Stationen!D104&gt;=1,Stationen!J104&gt;10,Stationen!J104&lt;21),1,"")</f>
      </c>
      <c r="E104" s="18">
        <f>IF(AND(Stationen!D104&gt;=1,Stationen!J104&gt;20,Stationen!L104&lt;31),1,"")</f>
      </c>
      <c r="F104" s="18">
        <f>IF(Stationen!D104&gt;0,1,"")</f>
      </c>
      <c r="G104" s="18"/>
      <c r="H104" s="18">
        <f>IF(AND(Stationen!E104="w",C104=1),1,"")</f>
      </c>
      <c r="I104" s="18">
        <f>IF(AND(Stationen!E104="w",D104=1),1,"")</f>
      </c>
      <c r="J104" s="18">
        <f>IF(AND(Stationen!E104="w",E104=1),1,"")</f>
      </c>
      <c r="K104" s="18">
        <f>IF(AND(Stationen!E104="w",SUM(H104:J104)=0),1,"")</f>
      </c>
      <c r="L104" s="18"/>
      <c r="M104" s="18">
        <f>IF(AND(Stationen!E104="m",C104=1),1,"")</f>
      </c>
      <c r="N104" s="18">
        <f>IF(AND(Stationen!E104="m",D104=1),1,"")</f>
      </c>
      <c r="O104" s="18">
        <f>IF(AND(Stationen!E104="m",E104=1),1,"")</f>
      </c>
      <c r="P104" s="18">
        <f>IF(AND(Stationen!E104="m",SUM(M104:O104)=0),1,"")</f>
      </c>
    </row>
    <row r="105" spans="1:16" ht="12.75">
      <c r="A105" s="28">
        <f>IF(Stationen!B105&gt;0,Stationen!B105,"")</f>
      </c>
      <c r="B105" s="28">
        <f>IF(Stationen!C105&gt;0,Stationen!C105,"")</f>
      </c>
      <c r="C105" s="18">
        <f>IF(AND(Stationen!D105&gt;=1,Stationen!J105&gt;=1,Stationen!J105&lt;11),1,"")</f>
      </c>
      <c r="D105" s="18">
        <f>IF(AND(Stationen!D105&gt;=1,Stationen!J105&gt;10,Stationen!J105&lt;21),1,"")</f>
      </c>
      <c r="E105" s="18">
        <f>IF(AND(Stationen!D105&gt;=1,Stationen!J105&gt;20,Stationen!L105&lt;31),1,"")</f>
      </c>
      <c r="F105" s="18">
        <f>IF(Stationen!D105&gt;0,1,"")</f>
      </c>
      <c r="G105" s="18"/>
      <c r="H105" s="18">
        <f>IF(AND(Stationen!E105="w",C105=1),1,"")</f>
      </c>
      <c r="I105" s="18">
        <f>IF(AND(Stationen!E105="w",D105=1),1,"")</f>
      </c>
      <c r="J105" s="18">
        <f>IF(AND(Stationen!E105="w",E105=1),1,"")</f>
      </c>
      <c r="K105" s="18">
        <f>IF(AND(Stationen!E105="w",SUM(H105:J105)=0),1,"")</f>
      </c>
      <c r="L105" s="18"/>
      <c r="M105" s="18">
        <f>IF(AND(Stationen!E105="m",C105=1),1,"")</f>
      </c>
      <c r="N105" s="18">
        <f>IF(AND(Stationen!E105="m",D105=1),1,"")</f>
      </c>
      <c r="O105" s="18">
        <f>IF(AND(Stationen!E105="m",E105=1),1,"")</f>
      </c>
      <c r="P105" s="18">
        <f>IF(AND(Stationen!E105="m",SUM(M105:O105)=0),1,"")</f>
      </c>
    </row>
    <row r="106" spans="1:16" ht="12.75">
      <c r="A106" s="28">
        <f>IF(Stationen!B106&gt;0,Stationen!B106,"")</f>
      </c>
      <c r="B106" s="28">
        <f>IF(Stationen!C106&gt;0,Stationen!C106,"")</f>
      </c>
      <c r="C106" s="18">
        <f>IF(AND(Stationen!D106&gt;=1,Stationen!J106&gt;=1,Stationen!J106&lt;11),1,"")</f>
      </c>
      <c r="D106" s="18">
        <f>IF(AND(Stationen!D106&gt;=1,Stationen!J106&gt;10,Stationen!J106&lt;21),1,"")</f>
      </c>
      <c r="E106" s="18">
        <f>IF(AND(Stationen!D106&gt;=1,Stationen!J106&gt;20,Stationen!L106&lt;31),1,"")</f>
      </c>
      <c r="F106" s="18">
        <f>IF(Stationen!D106&gt;0,1,"")</f>
      </c>
      <c r="G106" s="18"/>
      <c r="H106" s="18">
        <f>IF(AND(Stationen!E106="w",C106=1),1,"")</f>
      </c>
      <c r="I106" s="18">
        <f>IF(AND(Stationen!E106="w",D106=1),1,"")</f>
      </c>
      <c r="J106" s="18">
        <f>IF(AND(Stationen!E106="w",E106=1),1,"")</f>
      </c>
      <c r="K106" s="18">
        <f>IF(AND(Stationen!E106="w",SUM(H106:J106)=0),1,"")</f>
      </c>
      <c r="L106" s="18"/>
      <c r="M106" s="18">
        <f>IF(AND(Stationen!E106="m",C106=1),1,"")</f>
      </c>
      <c r="N106" s="18">
        <f>IF(AND(Stationen!E106="m",D106=1),1,"")</f>
      </c>
      <c r="O106" s="18">
        <f>IF(AND(Stationen!E106="m",E106=1),1,"")</f>
      </c>
      <c r="P106" s="18">
        <f>IF(AND(Stationen!E106="m",SUM(M106:O106)=0),1,"")</f>
      </c>
    </row>
    <row r="107" spans="1:16" ht="12.75">
      <c r="A107" s="28">
        <f>IF(Stationen!B107&gt;0,Stationen!B107,"")</f>
      </c>
      <c r="B107" s="28">
        <f>IF(Stationen!C107&gt;0,Stationen!C107,"")</f>
      </c>
      <c r="C107" s="18">
        <f>IF(AND(Stationen!D107&gt;=1,Stationen!J107&gt;=1,Stationen!J107&lt;11),1,"")</f>
      </c>
      <c r="D107" s="18">
        <f>IF(AND(Stationen!D107&gt;=1,Stationen!J107&gt;10,Stationen!J107&lt;21),1,"")</f>
      </c>
      <c r="E107" s="18">
        <f>IF(AND(Stationen!D107&gt;=1,Stationen!J107&gt;20,Stationen!L107&lt;31),1,"")</f>
      </c>
      <c r="F107" s="18">
        <f>IF(Stationen!D107&gt;0,1,"")</f>
      </c>
      <c r="G107" s="18"/>
      <c r="H107" s="18">
        <f>IF(AND(Stationen!E107="w",C107=1),1,"")</f>
      </c>
      <c r="I107" s="18">
        <f>IF(AND(Stationen!E107="w",D107=1),1,"")</f>
      </c>
      <c r="J107" s="18">
        <f>IF(AND(Stationen!E107="w",E107=1),1,"")</f>
      </c>
      <c r="K107" s="18">
        <f>IF(AND(Stationen!E107="w",SUM(H107:J107)=0),1,"")</f>
      </c>
      <c r="L107" s="18"/>
      <c r="M107" s="18">
        <f>IF(AND(Stationen!E107="m",C107=1),1,"")</f>
      </c>
      <c r="N107" s="18">
        <f>IF(AND(Stationen!E107="m",D107=1),1,"")</f>
      </c>
      <c r="O107" s="18">
        <f>IF(AND(Stationen!E107="m",E107=1),1,"")</f>
      </c>
      <c r="P107" s="18">
        <f>IF(AND(Stationen!E107="m",SUM(M107:O107)=0),1,"")</f>
      </c>
    </row>
    <row r="108" spans="1:16" ht="12.75">
      <c r="A108" s="28">
        <f>IF(Stationen!B108&gt;0,Stationen!B108,"")</f>
      </c>
      <c r="B108" s="28">
        <f>IF(Stationen!C108&gt;0,Stationen!C108,"")</f>
      </c>
      <c r="C108" s="18">
        <f>IF(AND(Stationen!D108&gt;=1,Stationen!J108&gt;=1,Stationen!J108&lt;11),1,"")</f>
      </c>
      <c r="D108" s="18">
        <f>IF(AND(Stationen!D108&gt;=1,Stationen!J108&gt;10,Stationen!J108&lt;21),1,"")</f>
      </c>
      <c r="E108" s="18">
        <f>IF(AND(Stationen!D108&gt;=1,Stationen!J108&gt;20,Stationen!L108&lt;31),1,"")</f>
      </c>
      <c r="F108" s="18">
        <f>IF(Stationen!D108&gt;0,1,"")</f>
      </c>
      <c r="G108" s="18"/>
      <c r="H108" s="18">
        <f>IF(AND(Stationen!E108="w",C108=1),1,"")</f>
      </c>
      <c r="I108" s="18">
        <f>IF(AND(Stationen!E108="w",D108=1),1,"")</f>
      </c>
      <c r="J108" s="18">
        <f>IF(AND(Stationen!E108="w",E108=1),1,"")</f>
      </c>
      <c r="K108" s="18">
        <f>IF(AND(Stationen!E108="w",SUM(H108:J108)=0),1,"")</f>
      </c>
      <c r="L108" s="18"/>
      <c r="M108" s="18">
        <f>IF(AND(Stationen!E108="m",C108=1),1,"")</f>
      </c>
      <c r="N108" s="18">
        <f>IF(AND(Stationen!E108="m",D108=1),1,"")</f>
      </c>
      <c r="O108" s="18">
        <f>IF(AND(Stationen!E108="m",E108=1),1,"")</f>
      </c>
      <c r="P108" s="18">
        <f>IF(AND(Stationen!E108="m",SUM(M108:O108)=0),1,"")</f>
      </c>
    </row>
    <row r="109" spans="1:16" ht="12.75">
      <c r="A109" s="28">
        <f>IF(Stationen!B109&gt;0,Stationen!B109,"")</f>
      </c>
      <c r="B109" s="28">
        <f>IF(Stationen!C109&gt;0,Stationen!C109,"")</f>
      </c>
      <c r="C109" s="18">
        <f>IF(AND(Stationen!D109&gt;=1,Stationen!J109&gt;=1,Stationen!J109&lt;11),1,"")</f>
      </c>
      <c r="D109" s="18">
        <f>IF(AND(Stationen!D109&gt;=1,Stationen!J109&gt;10,Stationen!J109&lt;21),1,"")</f>
      </c>
      <c r="E109" s="18">
        <f>IF(AND(Stationen!D109&gt;=1,Stationen!J109&gt;20,Stationen!L109&lt;31),1,"")</f>
      </c>
      <c r="F109" s="18">
        <f>IF(Stationen!D109&gt;0,1,"")</f>
      </c>
      <c r="G109" s="18"/>
      <c r="H109" s="18">
        <f>IF(AND(Stationen!E109="w",C109=1),1,"")</f>
      </c>
      <c r="I109" s="18">
        <f>IF(AND(Stationen!E109="w",D109=1),1,"")</f>
      </c>
      <c r="J109" s="18">
        <f>IF(AND(Stationen!E109="w",E109=1),1,"")</f>
      </c>
      <c r="K109" s="18">
        <f>IF(AND(Stationen!E109="w",SUM(H109:J109)=0),1,"")</f>
      </c>
      <c r="L109" s="18"/>
      <c r="M109" s="18">
        <f>IF(AND(Stationen!E109="m",C109=1),1,"")</f>
      </c>
      <c r="N109" s="18">
        <f>IF(AND(Stationen!E109="m",D109=1),1,"")</f>
      </c>
      <c r="O109" s="18">
        <f>IF(AND(Stationen!E109="m",E109=1),1,"")</f>
      </c>
      <c r="P109" s="18">
        <f>IF(AND(Stationen!E109="m",SUM(M109:O109)=0),1,"")</f>
      </c>
    </row>
    <row r="110" spans="1:16" ht="12.75">
      <c r="A110" s="28">
        <f>IF(Stationen!B110&gt;0,Stationen!B110,"")</f>
      </c>
      <c r="B110" s="28">
        <f>IF(Stationen!C110&gt;0,Stationen!C110,"")</f>
      </c>
      <c r="C110" s="18">
        <f>IF(AND(Stationen!D110&gt;=1,Stationen!J110&gt;=1,Stationen!J110&lt;11),1,"")</f>
      </c>
      <c r="D110" s="18">
        <f>IF(AND(Stationen!D110&gt;=1,Stationen!J110&gt;10,Stationen!J110&lt;21),1,"")</f>
      </c>
      <c r="E110" s="18">
        <f>IF(AND(Stationen!D110&gt;=1,Stationen!J110&gt;20,Stationen!L110&lt;31),1,"")</f>
      </c>
      <c r="F110" s="18">
        <f>IF(Stationen!D110&gt;0,1,"")</f>
      </c>
      <c r="G110" s="18"/>
      <c r="H110" s="18">
        <f>IF(AND(Stationen!E110="w",C110=1),1,"")</f>
      </c>
      <c r="I110" s="18">
        <f>IF(AND(Stationen!E110="w",D110=1),1,"")</f>
      </c>
      <c r="J110" s="18">
        <f>IF(AND(Stationen!E110="w",E110=1),1,"")</f>
      </c>
      <c r="K110" s="18">
        <f>IF(AND(Stationen!E110="w",SUM(H110:J110)=0),1,"")</f>
      </c>
      <c r="L110" s="18"/>
      <c r="M110" s="18">
        <f>IF(AND(Stationen!E110="m",C110=1),1,"")</f>
      </c>
      <c r="N110" s="18">
        <f>IF(AND(Stationen!E110="m",D110=1),1,"")</f>
      </c>
      <c r="O110" s="18">
        <f>IF(AND(Stationen!E110="m",E110=1),1,"")</f>
      </c>
      <c r="P110" s="18">
        <f>IF(AND(Stationen!E110="m",SUM(M110:O110)=0),1,"")</f>
      </c>
    </row>
    <row r="111" spans="1:16" ht="12.75">
      <c r="A111" s="28">
        <f>IF(Stationen!B111&gt;0,Stationen!B111,"")</f>
      </c>
      <c r="B111" s="28">
        <f>IF(Stationen!C111&gt;0,Stationen!C111,"")</f>
      </c>
      <c r="C111" s="18">
        <f>IF(AND(Stationen!D111&gt;=1,Stationen!J111&gt;=1,Stationen!J111&lt;11),1,"")</f>
      </c>
      <c r="D111" s="18">
        <f>IF(AND(Stationen!D111&gt;=1,Stationen!J111&gt;10,Stationen!J111&lt;21),1,"")</f>
      </c>
      <c r="E111" s="18">
        <f>IF(AND(Stationen!D111&gt;=1,Stationen!J111&gt;20,Stationen!L111&lt;31),1,"")</f>
      </c>
      <c r="F111" s="18">
        <f>IF(Stationen!D111&gt;0,1,"")</f>
      </c>
      <c r="G111" s="18"/>
      <c r="H111" s="18">
        <f>IF(AND(Stationen!E111="w",C111=1),1,"")</f>
      </c>
      <c r="I111" s="18">
        <f>IF(AND(Stationen!E111="w",D111=1),1,"")</f>
      </c>
      <c r="J111" s="18">
        <f>IF(AND(Stationen!E111="w",E111=1),1,"")</f>
      </c>
      <c r="K111" s="18">
        <f>IF(AND(Stationen!E111="w",SUM(H111:J111)=0),1,"")</f>
      </c>
      <c r="L111" s="18"/>
      <c r="M111" s="18">
        <f>IF(AND(Stationen!E111="m",C111=1),1,"")</f>
      </c>
      <c r="N111" s="18">
        <f>IF(AND(Stationen!E111="m",D111=1),1,"")</f>
      </c>
      <c r="O111" s="18">
        <f>IF(AND(Stationen!E111="m",E111=1),1,"")</f>
      </c>
      <c r="P111" s="18">
        <f>IF(AND(Stationen!E111="m",SUM(M111:O111)=0),1,"")</f>
      </c>
    </row>
    <row r="112" spans="1:16" ht="12.75">
      <c r="A112" s="28">
        <f>IF(Stationen!B112&gt;0,Stationen!B112,"")</f>
      </c>
      <c r="B112" s="28">
        <f>IF(Stationen!C112&gt;0,Stationen!C112,"")</f>
      </c>
      <c r="C112" s="18">
        <f>IF(AND(Stationen!D112&gt;=1,Stationen!J112&gt;=1,Stationen!J112&lt;11),1,"")</f>
      </c>
      <c r="D112" s="18">
        <f>IF(AND(Stationen!D112&gt;=1,Stationen!J112&gt;10,Stationen!J112&lt;21),1,"")</f>
      </c>
      <c r="E112" s="18">
        <f>IF(AND(Stationen!D112&gt;=1,Stationen!J112&gt;20,Stationen!L112&lt;31),1,"")</f>
      </c>
      <c r="F112" s="18">
        <f>IF(Stationen!D112&gt;0,1,"")</f>
      </c>
      <c r="G112" s="18"/>
      <c r="H112" s="18">
        <f>IF(AND(Stationen!E112="w",C112=1),1,"")</f>
      </c>
      <c r="I112" s="18">
        <f>IF(AND(Stationen!E112="w",D112=1),1,"")</f>
      </c>
      <c r="J112" s="18">
        <f>IF(AND(Stationen!E112="w",E112=1),1,"")</f>
      </c>
      <c r="K112" s="18">
        <f>IF(AND(Stationen!E112="w",SUM(H112:J112)=0),1,"")</f>
      </c>
      <c r="L112" s="18"/>
      <c r="M112" s="18">
        <f>IF(AND(Stationen!E112="m",C112=1),1,"")</f>
      </c>
      <c r="N112" s="18">
        <f>IF(AND(Stationen!E112="m",D112=1),1,"")</f>
      </c>
      <c r="O112" s="18">
        <f>IF(AND(Stationen!E112="m",E112=1),1,"")</f>
      </c>
      <c r="P112" s="18">
        <f>IF(AND(Stationen!E112="m",SUM(M112:O112)=0),1,"")</f>
      </c>
    </row>
    <row r="113" spans="1:16" ht="12.75">
      <c r="A113" s="28">
        <f>IF(Stationen!B113&gt;0,Stationen!B113,"")</f>
      </c>
      <c r="B113" s="28">
        <f>IF(Stationen!C113&gt;0,Stationen!C113,"")</f>
      </c>
      <c r="C113" s="18">
        <f>IF(AND(Stationen!D113&gt;=1,Stationen!J113&gt;=1,Stationen!J113&lt;11),1,"")</f>
      </c>
      <c r="D113" s="18">
        <f>IF(AND(Stationen!D113&gt;=1,Stationen!J113&gt;10,Stationen!J113&lt;21),1,"")</f>
      </c>
      <c r="E113" s="18">
        <f>IF(AND(Stationen!D113&gt;=1,Stationen!J113&gt;20,Stationen!L113&lt;31),1,"")</f>
      </c>
      <c r="F113" s="18">
        <f>IF(Stationen!D113&gt;0,1,"")</f>
      </c>
      <c r="G113" s="18"/>
      <c r="H113" s="18">
        <f>IF(AND(Stationen!E113="w",C113=1),1,"")</f>
      </c>
      <c r="I113" s="18">
        <f>IF(AND(Stationen!E113="w",D113=1),1,"")</f>
      </c>
      <c r="J113" s="18">
        <f>IF(AND(Stationen!E113="w",E113=1),1,"")</f>
      </c>
      <c r="K113" s="18">
        <f>IF(AND(Stationen!E113="w",SUM(H113:J113)=0),1,"")</f>
      </c>
      <c r="L113" s="18"/>
      <c r="M113" s="18">
        <f>IF(AND(Stationen!E113="m",C113=1),1,"")</f>
      </c>
      <c r="N113" s="18">
        <f>IF(AND(Stationen!E113="m",D113=1),1,"")</f>
      </c>
      <c r="O113" s="18">
        <f>IF(AND(Stationen!E113="m",E113=1),1,"")</f>
      </c>
      <c r="P113" s="18">
        <f>IF(AND(Stationen!E113="m",SUM(M113:O113)=0),1,"")</f>
      </c>
    </row>
    <row r="114" spans="1:16" ht="12.75">
      <c r="A114" s="28">
        <f>IF(Stationen!B114&gt;0,Stationen!B114,"")</f>
      </c>
      <c r="B114" s="28">
        <f>IF(Stationen!C114&gt;0,Stationen!C114,"")</f>
      </c>
      <c r="C114" s="18">
        <f>IF(AND(Stationen!D114&gt;=1,Stationen!J114&gt;=1,Stationen!J114&lt;11),1,"")</f>
      </c>
      <c r="D114" s="18">
        <f>IF(AND(Stationen!D114&gt;=1,Stationen!J114&gt;10,Stationen!J114&lt;21),1,"")</f>
      </c>
      <c r="E114" s="18">
        <f>IF(AND(Stationen!D114&gt;=1,Stationen!J114&gt;20,Stationen!L114&lt;31),1,"")</f>
      </c>
      <c r="F114" s="18">
        <f>IF(Stationen!D114&gt;0,1,"")</f>
      </c>
      <c r="G114" s="18"/>
      <c r="H114" s="18">
        <f>IF(AND(Stationen!E114="w",C114=1),1,"")</f>
      </c>
      <c r="I114" s="18">
        <f>IF(AND(Stationen!E114="w",D114=1),1,"")</f>
      </c>
      <c r="J114" s="18">
        <f>IF(AND(Stationen!E114="w",E114=1),1,"")</f>
      </c>
      <c r="K114" s="18">
        <f>IF(AND(Stationen!E114="w",SUM(H114:J114)=0),1,"")</f>
      </c>
      <c r="L114" s="18"/>
      <c r="M114" s="18">
        <f>IF(AND(Stationen!E114="m",C114=1),1,"")</f>
      </c>
      <c r="N114" s="18">
        <f>IF(AND(Stationen!E114="m",D114=1),1,"")</f>
      </c>
      <c r="O114" s="18">
        <f>IF(AND(Stationen!E114="m",E114=1),1,"")</f>
      </c>
      <c r="P114" s="18">
        <f>IF(AND(Stationen!E114="m",SUM(M114:O114)=0),1,"")</f>
      </c>
    </row>
    <row r="115" spans="1:16" ht="12.75">
      <c r="A115" s="28">
        <f>IF(Stationen!B115&gt;0,Stationen!B115,"")</f>
      </c>
      <c r="B115" s="28">
        <f>IF(Stationen!C115&gt;0,Stationen!C115,"")</f>
      </c>
      <c r="C115" s="18">
        <f>IF(AND(Stationen!D115&gt;=1,Stationen!J115&gt;=1,Stationen!J115&lt;11),1,"")</f>
      </c>
      <c r="D115" s="18">
        <f>IF(AND(Stationen!D115&gt;=1,Stationen!J115&gt;10,Stationen!J115&lt;21),1,"")</f>
      </c>
      <c r="E115" s="18">
        <f>IF(AND(Stationen!D115&gt;=1,Stationen!J115&gt;20,Stationen!L115&lt;31),1,"")</f>
      </c>
      <c r="F115" s="18">
        <f>IF(Stationen!D115&gt;0,1,"")</f>
      </c>
      <c r="G115" s="18"/>
      <c r="H115" s="18">
        <f>IF(AND(Stationen!E115="w",C115=1),1,"")</f>
      </c>
      <c r="I115" s="18">
        <f>IF(AND(Stationen!E115="w",D115=1),1,"")</f>
      </c>
      <c r="J115" s="18">
        <f>IF(AND(Stationen!E115="w",E115=1),1,"")</f>
      </c>
      <c r="K115" s="18">
        <f>IF(AND(Stationen!E115="w",SUM(H115:J115)=0),1,"")</f>
      </c>
      <c r="L115" s="18"/>
      <c r="M115" s="18">
        <f>IF(AND(Stationen!E115="m",C115=1),1,"")</f>
      </c>
      <c r="N115" s="18">
        <f>IF(AND(Stationen!E115="m",D115=1),1,"")</f>
      </c>
      <c r="O115" s="18">
        <f>IF(AND(Stationen!E115="m",E115=1),1,"")</f>
      </c>
      <c r="P115" s="18">
        <f>IF(AND(Stationen!E115="m",SUM(M115:O115)=0),1,"")</f>
      </c>
    </row>
    <row r="116" spans="1:16" ht="12.75">
      <c r="A116" s="28">
        <f>IF(Stationen!B116&gt;0,Stationen!B116,"")</f>
      </c>
      <c r="B116" s="28">
        <f>IF(Stationen!C116&gt;0,Stationen!C116,"")</f>
      </c>
      <c r="C116" s="18">
        <f>IF(AND(Stationen!D116&gt;=1,Stationen!J116&gt;=1,Stationen!J116&lt;11),1,"")</f>
      </c>
      <c r="D116" s="18">
        <f>IF(AND(Stationen!D116&gt;=1,Stationen!J116&gt;10,Stationen!J116&lt;21),1,"")</f>
      </c>
      <c r="E116" s="18">
        <f>IF(AND(Stationen!D116&gt;=1,Stationen!J116&gt;20,Stationen!L116&lt;31),1,"")</f>
      </c>
      <c r="F116" s="18">
        <f>IF(Stationen!D116&gt;0,1,"")</f>
      </c>
      <c r="G116" s="18"/>
      <c r="H116" s="18">
        <f>IF(AND(Stationen!E116="w",C116=1),1,"")</f>
      </c>
      <c r="I116" s="18">
        <f>IF(AND(Stationen!E116="w",D116=1),1,"")</f>
      </c>
      <c r="J116" s="18">
        <f>IF(AND(Stationen!E116="w",E116=1),1,"")</f>
      </c>
      <c r="K116" s="18">
        <f>IF(AND(Stationen!E116="w",SUM(H116:J116)=0),1,"")</f>
      </c>
      <c r="L116" s="18"/>
      <c r="M116" s="18">
        <f>IF(AND(Stationen!E116="m",C116=1),1,"")</f>
      </c>
      <c r="N116" s="18">
        <f>IF(AND(Stationen!E116="m",D116=1),1,"")</f>
      </c>
      <c r="O116" s="18">
        <f>IF(AND(Stationen!E116="m",E116=1),1,"")</f>
      </c>
      <c r="P116" s="18">
        <f>IF(AND(Stationen!E116="m",SUM(M116:O116)=0),1,"")</f>
      </c>
    </row>
    <row r="117" spans="1:16" ht="12.75">
      <c r="A117" s="28">
        <f>IF(Stationen!B117&gt;0,Stationen!B117,"")</f>
      </c>
      <c r="B117" s="28">
        <f>IF(Stationen!C117&gt;0,Stationen!C117,"")</f>
      </c>
      <c r="C117" s="18">
        <f>IF(AND(Stationen!D117&gt;=1,Stationen!J117&gt;=1,Stationen!J117&lt;11),1,"")</f>
      </c>
      <c r="D117" s="18">
        <f>IF(AND(Stationen!D117&gt;=1,Stationen!J117&gt;10,Stationen!J117&lt;21),1,"")</f>
      </c>
      <c r="E117" s="18">
        <f>IF(AND(Stationen!D117&gt;=1,Stationen!J117&gt;20,Stationen!L117&lt;31),1,"")</f>
      </c>
      <c r="F117" s="18">
        <f>IF(Stationen!D117&gt;0,1,"")</f>
      </c>
      <c r="G117" s="18"/>
      <c r="H117" s="18">
        <f>IF(AND(Stationen!E117="w",C117=1),1,"")</f>
      </c>
      <c r="I117" s="18">
        <f>IF(AND(Stationen!E117="w",D117=1),1,"")</f>
      </c>
      <c r="J117" s="18">
        <f>IF(AND(Stationen!E117="w",E117=1),1,"")</f>
      </c>
      <c r="K117" s="18">
        <f>IF(AND(Stationen!E117="w",SUM(H117:J117)=0),1,"")</f>
      </c>
      <c r="L117" s="18"/>
      <c r="M117" s="18">
        <f>IF(AND(Stationen!E117="m",C117=1),1,"")</f>
      </c>
      <c r="N117" s="18">
        <f>IF(AND(Stationen!E117="m",D117=1),1,"")</f>
      </c>
      <c r="O117" s="18">
        <f>IF(AND(Stationen!E117="m",E117=1),1,"")</f>
      </c>
      <c r="P117" s="18">
        <f>IF(AND(Stationen!E117="m",SUM(M117:O117)=0),1,"")</f>
      </c>
    </row>
    <row r="118" spans="1:16" ht="12.75">
      <c r="A118" s="28">
        <f>IF(Stationen!B118&gt;0,Stationen!B118,"")</f>
      </c>
      <c r="B118" s="28">
        <f>IF(Stationen!C118&gt;0,Stationen!C118,"")</f>
      </c>
      <c r="C118" s="18">
        <f>IF(AND(Stationen!D118&gt;=1,Stationen!J118&gt;=1,Stationen!J118&lt;11),1,"")</f>
      </c>
      <c r="D118" s="18">
        <f>IF(AND(Stationen!D118&gt;=1,Stationen!J118&gt;10,Stationen!J118&lt;21),1,"")</f>
      </c>
      <c r="E118" s="18">
        <f>IF(AND(Stationen!D118&gt;=1,Stationen!J118&gt;20,Stationen!L118&lt;31),1,"")</f>
      </c>
      <c r="F118" s="18">
        <f>IF(Stationen!D118&gt;0,1,"")</f>
      </c>
      <c r="G118" s="18"/>
      <c r="H118" s="18">
        <f>IF(AND(Stationen!E118="w",C118=1),1,"")</f>
      </c>
      <c r="I118" s="18">
        <f>IF(AND(Stationen!E118="w",D118=1),1,"")</f>
      </c>
      <c r="J118" s="18">
        <f>IF(AND(Stationen!E118="w",E118=1),1,"")</f>
      </c>
      <c r="K118" s="18">
        <f>IF(AND(Stationen!E118="w",SUM(H118:J118)=0),1,"")</f>
      </c>
      <c r="L118" s="18"/>
      <c r="M118" s="18">
        <f>IF(AND(Stationen!E118="m",C118=1),1,"")</f>
      </c>
      <c r="N118" s="18">
        <f>IF(AND(Stationen!E118="m",D118=1),1,"")</f>
      </c>
      <c r="O118" s="18">
        <f>IF(AND(Stationen!E118="m",E118=1),1,"")</f>
      </c>
      <c r="P118" s="18">
        <f>IF(AND(Stationen!E118="m",SUM(M118:O118)=0),1,"")</f>
      </c>
    </row>
    <row r="119" spans="1:16" ht="12.75">
      <c r="A119" s="28">
        <f>IF(Stationen!B119&gt;0,Stationen!B119,"")</f>
      </c>
      <c r="B119" s="28">
        <f>IF(Stationen!C119&gt;0,Stationen!C119,"")</f>
      </c>
      <c r="C119" s="18">
        <f>IF(AND(Stationen!D119&gt;=1,Stationen!J119&gt;=1,Stationen!J119&lt;11),1,"")</f>
      </c>
      <c r="D119" s="18">
        <f>IF(AND(Stationen!D119&gt;=1,Stationen!J119&gt;10,Stationen!J119&lt;21),1,"")</f>
      </c>
      <c r="E119" s="18">
        <f>IF(AND(Stationen!D119&gt;=1,Stationen!J119&gt;20,Stationen!L119&lt;31),1,"")</f>
      </c>
      <c r="F119" s="18">
        <f>IF(Stationen!D119&gt;0,1,"")</f>
      </c>
      <c r="G119" s="18"/>
      <c r="H119" s="18">
        <f>IF(AND(Stationen!E119="w",C119=1),1,"")</f>
      </c>
      <c r="I119" s="18">
        <f>IF(AND(Stationen!E119="w",D119=1),1,"")</f>
      </c>
      <c r="J119" s="18">
        <f>IF(AND(Stationen!E119="w",E119=1),1,"")</f>
      </c>
      <c r="K119" s="18">
        <f>IF(AND(Stationen!E119="w",SUM(H119:J119)=0),1,"")</f>
      </c>
      <c r="L119" s="18"/>
      <c r="M119" s="18">
        <f>IF(AND(Stationen!E119="m",C119=1),1,"")</f>
      </c>
      <c r="N119" s="18">
        <f>IF(AND(Stationen!E119="m",D119=1),1,"")</f>
      </c>
      <c r="O119" s="18">
        <f>IF(AND(Stationen!E119="m",E119=1),1,"")</f>
      </c>
      <c r="P119" s="18">
        <f>IF(AND(Stationen!E119="m",SUM(M119:O119)=0),1,"")</f>
      </c>
    </row>
    <row r="120" spans="1:16" ht="12.75">
      <c r="A120" s="28">
        <f>IF(Stationen!B120&gt;0,Stationen!B120,"")</f>
      </c>
      <c r="B120" s="28">
        <f>IF(Stationen!C120&gt;0,Stationen!C120,"")</f>
      </c>
      <c r="C120" s="18">
        <f>IF(AND(Stationen!D120&gt;=1,Stationen!J120&gt;=1,Stationen!J120&lt;11),1,"")</f>
      </c>
      <c r="D120" s="18">
        <f>IF(AND(Stationen!D120&gt;=1,Stationen!J120&gt;10,Stationen!J120&lt;21),1,"")</f>
      </c>
      <c r="E120" s="18">
        <f>IF(AND(Stationen!D120&gt;=1,Stationen!J120&gt;20,Stationen!L120&lt;31),1,"")</f>
      </c>
      <c r="F120" s="18">
        <f>IF(Stationen!D120&gt;0,1,"")</f>
      </c>
      <c r="G120" s="18"/>
      <c r="H120" s="18">
        <f>IF(AND(Stationen!E120="w",C120=1),1,"")</f>
      </c>
      <c r="I120" s="18">
        <f>IF(AND(Stationen!E120="w",D120=1),1,"")</f>
      </c>
      <c r="J120" s="18">
        <f>IF(AND(Stationen!E120="w",E120=1),1,"")</f>
      </c>
      <c r="K120" s="18">
        <f>IF(AND(Stationen!E120="w",SUM(H120:J120)=0),1,"")</f>
      </c>
      <c r="L120" s="18"/>
      <c r="M120" s="18">
        <f>IF(AND(Stationen!E120="m",C120=1),1,"")</f>
      </c>
      <c r="N120" s="18">
        <f>IF(AND(Stationen!E120="m",D120=1),1,"")</f>
      </c>
      <c r="O120" s="18">
        <f>IF(AND(Stationen!E120="m",E120=1),1,"")</f>
      </c>
      <c r="P120" s="18">
        <f>IF(AND(Stationen!E120="m",SUM(M120:O120)=0),1,"")</f>
      </c>
    </row>
    <row r="121" spans="1:16" ht="12.75">
      <c r="A121" s="28">
        <f>IF(Stationen!B121&gt;0,Stationen!B121,"")</f>
      </c>
      <c r="B121" s="28">
        <f>IF(Stationen!C121&gt;0,Stationen!C121,"")</f>
      </c>
      <c r="C121" s="18">
        <f>IF(AND(Stationen!D121&gt;=1,Stationen!J121&gt;=1,Stationen!J121&lt;11),1,"")</f>
      </c>
      <c r="D121" s="18">
        <f>IF(AND(Stationen!D121&gt;=1,Stationen!J121&gt;10,Stationen!J121&lt;21),1,"")</f>
      </c>
      <c r="E121" s="18">
        <f>IF(AND(Stationen!D121&gt;=1,Stationen!J121&gt;20,Stationen!L121&lt;31),1,"")</f>
      </c>
      <c r="F121" s="18">
        <f>IF(Stationen!D121&gt;0,1,"")</f>
      </c>
      <c r="G121" s="18"/>
      <c r="H121" s="18">
        <f>IF(AND(Stationen!E121="w",C121=1),1,"")</f>
      </c>
      <c r="I121" s="18">
        <f>IF(AND(Stationen!E121="w",D121=1),1,"")</f>
      </c>
      <c r="J121" s="18">
        <f>IF(AND(Stationen!E121="w",E121=1),1,"")</f>
      </c>
      <c r="K121" s="18">
        <f>IF(AND(Stationen!E121="w",SUM(H121:J121)=0),1,"")</f>
      </c>
      <c r="L121" s="18"/>
      <c r="M121" s="18">
        <f>IF(AND(Stationen!E121="m",C121=1),1,"")</f>
      </c>
      <c r="N121" s="18">
        <f>IF(AND(Stationen!E121="m",D121=1),1,"")</f>
      </c>
      <c r="O121" s="18">
        <f>IF(AND(Stationen!E121="m",E121=1),1,"")</f>
      </c>
      <c r="P121" s="18">
        <f>IF(AND(Stationen!E121="m",SUM(M121:O121)=0),1,"")</f>
      </c>
    </row>
    <row r="122" spans="1:16" ht="12.75">
      <c r="A122" s="28">
        <f>IF(Stationen!B122&gt;0,Stationen!B122,"")</f>
      </c>
      <c r="B122" s="28">
        <f>IF(Stationen!C122&gt;0,Stationen!C122,"")</f>
      </c>
      <c r="C122" s="18">
        <f>IF(AND(Stationen!D122&gt;=1,Stationen!J122&gt;=1,Stationen!J122&lt;11),1,"")</f>
      </c>
      <c r="D122" s="18">
        <f>IF(AND(Stationen!D122&gt;=1,Stationen!J122&gt;10,Stationen!J122&lt;21),1,"")</f>
      </c>
      <c r="E122" s="18">
        <f>IF(AND(Stationen!D122&gt;=1,Stationen!J122&gt;20,Stationen!L122&lt;31),1,"")</f>
      </c>
      <c r="F122" s="18">
        <f>IF(Stationen!D122&gt;0,1,"")</f>
      </c>
      <c r="G122" s="18"/>
      <c r="H122" s="18">
        <f>IF(AND(Stationen!E122="w",C122=1),1,"")</f>
      </c>
      <c r="I122" s="18">
        <f>IF(AND(Stationen!E122="w",D122=1),1,"")</f>
      </c>
      <c r="J122" s="18">
        <f>IF(AND(Stationen!E122="w",E122=1),1,"")</f>
      </c>
      <c r="K122" s="18">
        <f>IF(AND(Stationen!E122="w",SUM(H122:J122)=0),1,"")</f>
      </c>
      <c r="L122" s="18"/>
      <c r="M122" s="18">
        <f>IF(AND(Stationen!E122="m",C122=1),1,"")</f>
      </c>
      <c r="N122" s="18">
        <f>IF(AND(Stationen!E122="m",D122=1),1,"")</f>
      </c>
      <c r="O122" s="18">
        <f>IF(AND(Stationen!E122="m",E122=1),1,"")</f>
      </c>
      <c r="P122" s="18">
        <f>IF(AND(Stationen!E122="m",SUM(M122:O122)=0),1,"")</f>
      </c>
    </row>
    <row r="123" spans="1:16" ht="12.75">
      <c r="A123" s="28">
        <f>IF(Stationen!B123&gt;0,Stationen!B123,"")</f>
      </c>
      <c r="B123" s="28">
        <f>IF(Stationen!C123&gt;0,Stationen!C123,"")</f>
      </c>
      <c r="C123" s="18">
        <f>IF(AND(Stationen!D123&gt;=1,Stationen!J123&gt;=1,Stationen!J123&lt;11),1,"")</f>
      </c>
      <c r="D123" s="18">
        <f>IF(AND(Stationen!D123&gt;=1,Stationen!J123&gt;10,Stationen!J123&lt;21),1,"")</f>
      </c>
      <c r="E123" s="18">
        <f>IF(AND(Stationen!D123&gt;=1,Stationen!J123&gt;20,Stationen!L123&lt;31),1,"")</f>
      </c>
      <c r="F123" s="18">
        <f>IF(Stationen!D123&gt;0,1,"")</f>
      </c>
      <c r="G123" s="18"/>
      <c r="H123" s="18">
        <f>IF(AND(Stationen!E123="w",C123=1),1,"")</f>
      </c>
      <c r="I123" s="18">
        <f>IF(AND(Stationen!E123="w",D123=1),1,"")</f>
      </c>
      <c r="J123" s="18">
        <f>IF(AND(Stationen!E123="w",E123=1),1,"")</f>
      </c>
      <c r="K123" s="18">
        <f>IF(AND(Stationen!E123="w",SUM(H123:J123)=0),1,"")</f>
      </c>
      <c r="L123" s="18"/>
      <c r="M123" s="18">
        <f>IF(AND(Stationen!E123="m",C123=1),1,"")</f>
      </c>
      <c r="N123" s="18">
        <f>IF(AND(Stationen!E123="m",D123=1),1,"")</f>
      </c>
      <c r="O123" s="18">
        <f>IF(AND(Stationen!E123="m",E123=1),1,"")</f>
      </c>
      <c r="P123" s="18">
        <f>IF(AND(Stationen!E123="m",SUM(M123:O123)=0),1,"")</f>
      </c>
    </row>
    <row r="124" spans="1:16" ht="12.75">
      <c r="A124" s="28">
        <f>IF(Stationen!B124&gt;0,Stationen!B124,"")</f>
      </c>
      <c r="B124" s="28">
        <f>IF(Stationen!C124&gt;0,Stationen!C124,"")</f>
      </c>
      <c r="C124" s="18">
        <f>IF(AND(Stationen!D124&gt;=1,Stationen!J124&gt;=1,Stationen!J124&lt;11),1,"")</f>
      </c>
      <c r="D124" s="18">
        <f>IF(AND(Stationen!D124&gt;=1,Stationen!J124&gt;10,Stationen!J124&lt;21),1,"")</f>
      </c>
      <c r="E124" s="18">
        <f>IF(AND(Stationen!D124&gt;=1,Stationen!J124&gt;20,Stationen!L124&lt;31),1,"")</f>
      </c>
      <c r="F124" s="18">
        <f>IF(Stationen!D124&gt;0,1,"")</f>
      </c>
      <c r="G124" s="18"/>
      <c r="H124" s="18">
        <f>IF(AND(Stationen!E124="w",C124=1),1,"")</f>
      </c>
      <c r="I124" s="18">
        <f>IF(AND(Stationen!E124="w",D124=1),1,"")</f>
      </c>
      <c r="J124" s="18">
        <f>IF(AND(Stationen!E124="w",E124=1),1,"")</f>
      </c>
      <c r="K124" s="18">
        <f>IF(AND(Stationen!E124="w",SUM(H124:J124)=0),1,"")</f>
      </c>
      <c r="L124" s="18"/>
      <c r="M124" s="18">
        <f>IF(AND(Stationen!E124="m",C124=1),1,"")</f>
      </c>
      <c r="N124" s="18">
        <f>IF(AND(Stationen!E124="m",D124=1),1,"")</f>
      </c>
      <c r="O124" s="18">
        <f>IF(AND(Stationen!E124="m",E124=1),1,"")</f>
      </c>
      <c r="P124" s="18">
        <f>IF(AND(Stationen!E124="m",SUM(M124:O124)=0),1,"")</f>
      </c>
    </row>
    <row r="125" spans="1:16" ht="12.75">
      <c r="A125" s="28">
        <f>IF(Stationen!B125&gt;0,Stationen!B125,"")</f>
      </c>
      <c r="B125" s="28">
        <f>IF(Stationen!C125&gt;0,Stationen!C125,"")</f>
      </c>
      <c r="C125" s="18">
        <f>IF(AND(Stationen!D125&gt;=1,Stationen!J125&gt;=1,Stationen!J125&lt;11),1,"")</f>
      </c>
      <c r="D125" s="18">
        <f>IF(AND(Stationen!D125&gt;=1,Stationen!J125&gt;10,Stationen!J125&lt;21),1,"")</f>
      </c>
      <c r="E125" s="18">
        <f>IF(AND(Stationen!D125&gt;=1,Stationen!J125&gt;20,Stationen!L125&lt;31),1,"")</f>
      </c>
      <c r="F125" s="18">
        <f>IF(Stationen!D125&gt;0,1,"")</f>
      </c>
      <c r="G125" s="18"/>
      <c r="H125" s="18">
        <f>IF(AND(Stationen!E125="w",C125=1),1,"")</f>
      </c>
      <c r="I125" s="18">
        <f>IF(AND(Stationen!E125="w",D125=1),1,"")</f>
      </c>
      <c r="J125" s="18">
        <f>IF(AND(Stationen!E125="w",E125=1),1,"")</f>
      </c>
      <c r="K125" s="18">
        <f>IF(AND(Stationen!E125="w",SUM(H125:J125)=0),1,"")</f>
      </c>
      <c r="L125" s="18"/>
      <c r="M125" s="18">
        <f>IF(AND(Stationen!E125="m",C125=1),1,"")</f>
      </c>
      <c r="N125" s="18">
        <f>IF(AND(Stationen!E125="m",D125=1),1,"")</f>
      </c>
      <c r="O125" s="18">
        <f>IF(AND(Stationen!E125="m",E125=1),1,"")</f>
      </c>
      <c r="P125" s="18">
        <f>IF(AND(Stationen!E125="m",SUM(M125:O125)=0),1,"")</f>
      </c>
    </row>
    <row r="126" spans="1:16" ht="12.75">
      <c r="A126" s="28">
        <f>IF(Stationen!B126&gt;0,Stationen!B126,"")</f>
      </c>
      <c r="B126" s="28">
        <f>IF(Stationen!C126&gt;0,Stationen!C126,"")</f>
      </c>
      <c r="C126" s="18">
        <f>IF(AND(Stationen!D126&gt;=1,Stationen!J126&gt;=1,Stationen!J126&lt;11),1,"")</f>
      </c>
      <c r="D126" s="18">
        <f>IF(AND(Stationen!D126&gt;=1,Stationen!J126&gt;10,Stationen!J126&lt;21),1,"")</f>
      </c>
      <c r="E126" s="18">
        <f>IF(AND(Stationen!D126&gt;=1,Stationen!J126&gt;20,Stationen!L126&lt;31),1,"")</f>
      </c>
      <c r="F126" s="18">
        <f>IF(Stationen!D126&gt;0,1,"")</f>
      </c>
      <c r="G126" s="18"/>
      <c r="H126" s="18">
        <f>IF(AND(Stationen!E126="w",C126=1),1,"")</f>
      </c>
      <c r="I126" s="18">
        <f>IF(AND(Stationen!E126="w",D126=1),1,"")</f>
      </c>
      <c r="J126" s="18">
        <f>IF(AND(Stationen!E126="w",E126=1),1,"")</f>
      </c>
      <c r="K126" s="18">
        <f>IF(AND(Stationen!E126="w",SUM(H126:J126)=0),1,"")</f>
      </c>
      <c r="L126" s="18"/>
      <c r="M126" s="18">
        <f>IF(AND(Stationen!E126="m",C126=1),1,"")</f>
      </c>
      <c r="N126" s="18">
        <f>IF(AND(Stationen!E126="m",D126=1),1,"")</f>
      </c>
      <c r="O126" s="18">
        <f>IF(AND(Stationen!E126="m",E126=1),1,"")</f>
      </c>
      <c r="P126" s="18">
        <f>IF(AND(Stationen!E126="m",SUM(M126:O126)=0),1,"")</f>
      </c>
    </row>
    <row r="127" spans="1:16" ht="12.75">
      <c r="A127" s="28">
        <f>IF(Stationen!B127&gt;0,Stationen!B127,"")</f>
      </c>
      <c r="B127" s="28">
        <f>IF(Stationen!C127&gt;0,Stationen!C127,"")</f>
      </c>
      <c r="C127" s="18">
        <f>IF(AND(Stationen!D127&gt;=1,Stationen!J127&gt;=1,Stationen!J127&lt;11),1,"")</f>
      </c>
      <c r="D127" s="18">
        <f>IF(AND(Stationen!D127&gt;=1,Stationen!J127&gt;10,Stationen!J127&lt;21),1,"")</f>
      </c>
      <c r="E127" s="18">
        <f>IF(AND(Stationen!D127&gt;=1,Stationen!J127&gt;20,Stationen!L127&lt;31),1,"")</f>
      </c>
      <c r="F127" s="18">
        <f>IF(Stationen!D127&gt;0,1,"")</f>
      </c>
      <c r="G127" s="18"/>
      <c r="H127" s="18">
        <f>IF(AND(Stationen!E127="w",C127=1),1,"")</f>
      </c>
      <c r="I127" s="18">
        <f>IF(AND(Stationen!E127="w",D127=1),1,"")</f>
      </c>
      <c r="J127" s="18">
        <f>IF(AND(Stationen!E127="w",E127=1),1,"")</f>
      </c>
      <c r="K127" s="18">
        <f>IF(AND(Stationen!E127="w",SUM(H127:J127)=0),1,"")</f>
      </c>
      <c r="L127" s="18"/>
      <c r="M127" s="18">
        <f>IF(AND(Stationen!E127="m",C127=1),1,"")</f>
      </c>
      <c r="N127" s="18">
        <f>IF(AND(Stationen!E127="m",D127=1),1,"")</f>
      </c>
      <c r="O127" s="18">
        <f>IF(AND(Stationen!E127="m",E127=1),1,"")</f>
      </c>
      <c r="P127" s="18">
        <f>IF(AND(Stationen!E127="m",SUM(M127:O127)=0),1,"")</f>
      </c>
    </row>
    <row r="128" spans="1:16" ht="12.75">
      <c r="A128" s="28">
        <f>IF(Stationen!B128&gt;0,Stationen!B128,"")</f>
      </c>
      <c r="B128" s="28">
        <f>IF(Stationen!C128&gt;0,Stationen!C128,"")</f>
      </c>
      <c r="C128" s="18">
        <f>IF(AND(Stationen!D128&gt;=1,Stationen!J128&gt;=1,Stationen!J128&lt;11),1,"")</f>
      </c>
      <c r="D128" s="18">
        <f>IF(AND(Stationen!D128&gt;=1,Stationen!J128&gt;10,Stationen!J128&lt;21),1,"")</f>
      </c>
      <c r="E128" s="18">
        <f>IF(AND(Stationen!D128&gt;=1,Stationen!J128&gt;20,Stationen!L128&lt;31),1,"")</f>
      </c>
      <c r="F128" s="18">
        <f>IF(Stationen!D128&gt;0,1,"")</f>
      </c>
      <c r="G128" s="18"/>
      <c r="H128" s="18">
        <f>IF(AND(Stationen!E128="w",C128=1),1,"")</f>
      </c>
      <c r="I128" s="18">
        <f>IF(AND(Stationen!E128="w",D128=1),1,"")</f>
      </c>
      <c r="J128" s="18">
        <f>IF(AND(Stationen!E128="w",E128=1),1,"")</f>
      </c>
      <c r="K128" s="18">
        <f>IF(AND(Stationen!E128="w",SUM(H128:J128)=0),1,"")</f>
      </c>
      <c r="L128" s="18"/>
      <c r="M128" s="18">
        <f>IF(AND(Stationen!E128="m",C128=1),1,"")</f>
      </c>
      <c r="N128" s="18">
        <f>IF(AND(Stationen!E128="m",D128=1),1,"")</f>
      </c>
      <c r="O128" s="18">
        <f>IF(AND(Stationen!E128="m",E128=1),1,"")</f>
      </c>
      <c r="P128" s="18">
        <f>IF(AND(Stationen!E128="m",SUM(M128:O128)=0),1,"")</f>
      </c>
    </row>
    <row r="129" spans="1:16" ht="12.75">
      <c r="A129" s="28">
        <f>IF(Stationen!B129&gt;0,Stationen!B129,"")</f>
      </c>
      <c r="B129" s="28">
        <f>IF(Stationen!C129&gt;0,Stationen!C129,"")</f>
      </c>
      <c r="C129" s="18">
        <f>IF(AND(Stationen!D129&gt;=1,Stationen!J129&gt;=1,Stationen!J129&lt;11),1,"")</f>
      </c>
      <c r="D129" s="18">
        <f>IF(AND(Stationen!D129&gt;=1,Stationen!J129&gt;10,Stationen!J129&lt;21),1,"")</f>
      </c>
      <c r="E129" s="18">
        <f>IF(AND(Stationen!D129&gt;=1,Stationen!J129&gt;20,Stationen!L129&lt;31),1,"")</f>
      </c>
      <c r="F129" s="18">
        <f>IF(Stationen!D129&gt;0,1,"")</f>
      </c>
      <c r="G129" s="18"/>
      <c r="H129" s="18">
        <f>IF(AND(Stationen!E129="w",C129=1),1,"")</f>
      </c>
      <c r="I129" s="18">
        <f>IF(AND(Stationen!E129="w",D129=1),1,"")</f>
      </c>
      <c r="J129" s="18">
        <f>IF(AND(Stationen!E129="w",E129=1),1,"")</f>
      </c>
      <c r="K129" s="18">
        <f>IF(AND(Stationen!E129="w",SUM(H129:J129)=0),1,"")</f>
      </c>
      <c r="L129" s="18"/>
      <c r="M129" s="18">
        <f>IF(AND(Stationen!E129="m",C129=1),1,"")</f>
      </c>
      <c r="N129" s="18">
        <f>IF(AND(Stationen!E129="m",D129=1),1,"")</f>
      </c>
      <c r="O129" s="18">
        <f>IF(AND(Stationen!E129="m",E129=1),1,"")</f>
      </c>
      <c r="P129" s="18">
        <f>IF(AND(Stationen!E129="m",SUM(M129:O129)=0),1,"")</f>
      </c>
    </row>
    <row r="130" spans="1:16" ht="12.75">
      <c r="A130" s="28">
        <f>IF(Stationen!B130&gt;0,Stationen!B130,"")</f>
      </c>
      <c r="B130" s="28">
        <f>IF(Stationen!C130&gt;0,Stationen!C130,"")</f>
      </c>
      <c r="C130" s="18">
        <f>IF(AND(Stationen!D130&gt;=1,Stationen!J130&gt;=1,Stationen!J130&lt;11),1,"")</f>
      </c>
      <c r="D130" s="18">
        <f>IF(AND(Stationen!D130&gt;=1,Stationen!J130&gt;10,Stationen!J130&lt;21),1,"")</f>
      </c>
      <c r="E130" s="18">
        <f>IF(AND(Stationen!D130&gt;=1,Stationen!J130&gt;20,Stationen!L130&lt;31),1,"")</f>
      </c>
      <c r="F130" s="18">
        <f>IF(Stationen!D130&gt;0,1,"")</f>
      </c>
      <c r="G130" s="18"/>
      <c r="H130" s="18">
        <f>IF(AND(Stationen!E130="w",C130=1),1,"")</f>
      </c>
      <c r="I130" s="18">
        <f>IF(AND(Stationen!E130="w",D130=1),1,"")</f>
      </c>
      <c r="J130" s="18">
        <f>IF(AND(Stationen!E130="w",E130=1),1,"")</f>
      </c>
      <c r="K130" s="18">
        <f>IF(AND(Stationen!E130="w",SUM(H130:J130)=0),1,"")</f>
      </c>
      <c r="L130" s="18"/>
      <c r="M130" s="18">
        <f>IF(AND(Stationen!E130="m",C130=1),1,"")</f>
      </c>
      <c r="N130" s="18">
        <f>IF(AND(Stationen!E130="m",D130=1),1,"")</f>
      </c>
      <c r="O130" s="18">
        <f>IF(AND(Stationen!E130="m",E130=1),1,"")</f>
      </c>
      <c r="P130" s="18">
        <f>IF(AND(Stationen!E130="m",SUM(M130:O130)=0),1,"")</f>
      </c>
    </row>
    <row r="131" spans="1:16" ht="12.75">
      <c r="A131" s="28">
        <f>IF(Stationen!B131&gt;0,Stationen!B131,"")</f>
      </c>
      <c r="B131" s="28">
        <f>IF(Stationen!C131&gt;0,Stationen!C131,"")</f>
      </c>
      <c r="C131" s="18">
        <f>IF(AND(Stationen!D131&gt;=1,Stationen!J131&gt;=1,Stationen!J131&lt;11),1,"")</f>
      </c>
      <c r="D131" s="18">
        <f>IF(AND(Stationen!D131&gt;=1,Stationen!J131&gt;10,Stationen!J131&lt;21),1,"")</f>
      </c>
      <c r="E131" s="18">
        <f>IF(AND(Stationen!D131&gt;=1,Stationen!J131&gt;20,Stationen!L131&lt;31),1,"")</f>
      </c>
      <c r="F131" s="18">
        <f>IF(Stationen!D131&gt;0,1,"")</f>
      </c>
      <c r="G131" s="18"/>
      <c r="H131" s="18">
        <f>IF(AND(Stationen!E131="w",C131=1),1,"")</f>
      </c>
      <c r="I131" s="18">
        <f>IF(AND(Stationen!E131="w",D131=1),1,"")</f>
      </c>
      <c r="J131" s="18">
        <f>IF(AND(Stationen!E131="w",E131=1),1,"")</f>
      </c>
      <c r="K131" s="18">
        <f>IF(AND(Stationen!E131="w",SUM(H131:J131)=0),1,"")</f>
      </c>
      <c r="L131" s="18"/>
      <c r="M131" s="18">
        <f>IF(AND(Stationen!E131="m",C131=1),1,"")</f>
      </c>
      <c r="N131" s="18">
        <f>IF(AND(Stationen!E131="m",D131=1),1,"")</f>
      </c>
      <c r="O131" s="18">
        <f>IF(AND(Stationen!E131="m",E131=1),1,"")</f>
      </c>
      <c r="P131" s="18">
        <f>IF(AND(Stationen!E131="m",SUM(M131:O131)=0),1,"")</f>
      </c>
    </row>
    <row r="132" spans="1:16" ht="12.75">
      <c r="A132" s="28">
        <f>IF(Stationen!B132&gt;0,Stationen!B132,"")</f>
      </c>
      <c r="B132" s="28">
        <f>IF(Stationen!C132&gt;0,Stationen!C132,"")</f>
      </c>
      <c r="C132" s="18">
        <f>IF(AND(Stationen!D132&gt;=1,Stationen!J132&gt;=1,Stationen!J132&lt;11),1,"")</f>
      </c>
      <c r="D132" s="18">
        <f>IF(AND(Stationen!D132&gt;=1,Stationen!J132&gt;10,Stationen!J132&lt;21),1,"")</f>
      </c>
      <c r="E132" s="18">
        <f>IF(AND(Stationen!D132&gt;=1,Stationen!J132&gt;20,Stationen!L132&lt;31),1,"")</f>
      </c>
      <c r="F132" s="18">
        <f>IF(Stationen!D132&gt;0,1,"")</f>
      </c>
      <c r="G132" s="18"/>
      <c r="H132" s="18">
        <f>IF(AND(Stationen!E132="w",C132=1),1,"")</f>
      </c>
      <c r="I132" s="18">
        <f>IF(AND(Stationen!E132="w",D132=1),1,"")</f>
      </c>
      <c r="J132" s="18">
        <f>IF(AND(Stationen!E132="w",E132=1),1,"")</f>
      </c>
      <c r="K132" s="18">
        <f>IF(AND(Stationen!E132="w",SUM(H132:J132)=0),1,"")</f>
      </c>
      <c r="L132" s="18"/>
      <c r="M132" s="18">
        <f>IF(AND(Stationen!E132="m",C132=1),1,"")</f>
      </c>
      <c r="N132" s="18">
        <f>IF(AND(Stationen!E132="m",D132=1),1,"")</f>
      </c>
      <c r="O132" s="18">
        <f>IF(AND(Stationen!E132="m",E132=1),1,"")</f>
      </c>
      <c r="P132" s="18">
        <f>IF(AND(Stationen!E132="m",SUM(M132:O132)=0),1,"")</f>
      </c>
    </row>
    <row r="133" spans="1:16" ht="12.75">
      <c r="A133" s="28">
        <f>IF(Stationen!B133&gt;0,Stationen!B133,"")</f>
      </c>
      <c r="B133" s="28">
        <f>IF(Stationen!C133&gt;0,Stationen!C133,"")</f>
      </c>
      <c r="C133" s="18">
        <f>IF(AND(Stationen!D133&gt;=1,Stationen!J133&gt;=1,Stationen!J133&lt;11),1,"")</f>
      </c>
      <c r="D133" s="18">
        <f>IF(AND(Stationen!D133&gt;=1,Stationen!J133&gt;10,Stationen!J133&lt;21),1,"")</f>
      </c>
      <c r="E133" s="18">
        <f>IF(AND(Stationen!D133&gt;=1,Stationen!J133&gt;20,Stationen!L133&lt;31),1,"")</f>
      </c>
      <c r="F133" s="18">
        <f>IF(Stationen!D133&gt;0,1,"")</f>
      </c>
      <c r="G133" s="18"/>
      <c r="H133" s="18">
        <f>IF(AND(Stationen!E133="w",C133=1),1,"")</f>
      </c>
      <c r="I133" s="18">
        <f>IF(AND(Stationen!E133="w",D133=1),1,"")</f>
      </c>
      <c r="J133" s="18">
        <f>IF(AND(Stationen!E133="w",E133=1),1,"")</f>
      </c>
      <c r="K133" s="18">
        <f>IF(AND(Stationen!E133="w",SUM(H133:J133)=0),1,"")</f>
      </c>
      <c r="L133" s="18"/>
      <c r="M133" s="18">
        <f>IF(AND(Stationen!E133="m",C133=1),1,"")</f>
      </c>
      <c r="N133" s="18">
        <f>IF(AND(Stationen!E133="m",D133=1),1,"")</f>
      </c>
      <c r="O133" s="18">
        <f>IF(AND(Stationen!E133="m",E133=1),1,"")</f>
      </c>
      <c r="P133" s="18">
        <f>IF(AND(Stationen!E133="m",SUM(M133:O133)=0),1,"")</f>
      </c>
    </row>
    <row r="134" spans="1:16" ht="12.75">
      <c r="A134" s="28">
        <f>IF(Stationen!B134&gt;0,Stationen!B134,"")</f>
      </c>
      <c r="B134" s="28">
        <f>IF(Stationen!C134&gt;0,Stationen!C134,"")</f>
      </c>
      <c r="C134" s="18">
        <f>IF(AND(Stationen!D134&gt;=1,Stationen!J134&gt;=1,Stationen!J134&lt;11),1,"")</f>
      </c>
      <c r="D134" s="18">
        <f>IF(AND(Stationen!D134&gt;=1,Stationen!J134&gt;10,Stationen!J134&lt;21),1,"")</f>
      </c>
      <c r="E134" s="18">
        <f>IF(AND(Stationen!D134&gt;=1,Stationen!J134&gt;20,Stationen!L134&lt;31),1,"")</f>
      </c>
      <c r="F134" s="18">
        <f>IF(Stationen!D134&gt;0,1,"")</f>
      </c>
      <c r="G134" s="18"/>
      <c r="H134" s="18">
        <f>IF(AND(Stationen!E134="w",C134=1),1,"")</f>
      </c>
      <c r="I134" s="18">
        <f>IF(AND(Stationen!E134="w",D134=1),1,"")</f>
      </c>
      <c r="J134" s="18">
        <f>IF(AND(Stationen!E134="w",E134=1),1,"")</f>
      </c>
      <c r="K134" s="18">
        <f>IF(AND(Stationen!E134="w",SUM(H134:J134)=0),1,"")</f>
      </c>
      <c r="L134" s="18"/>
      <c r="M134" s="18">
        <f>IF(AND(Stationen!E134="m",C134=1),1,"")</f>
      </c>
      <c r="N134" s="18">
        <f>IF(AND(Stationen!E134="m",D134=1),1,"")</f>
      </c>
      <c r="O134" s="18">
        <f>IF(AND(Stationen!E134="m",E134=1),1,"")</f>
      </c>
      <c r="P134" s="18">
        <f>IF(AND(Stationen!E134="m",SUM(M134:O134)=0),1,"")</f>
      </c>
    </row>
    <row r="135" spans="1:16" ht="12.75">
      <c r="A135" s="28">
        <f>IF(Stationen!B135&gt;0,Stationen!B135,"")</f>
      </c>
      <c r="B135" s="28">
        <f>IF(Stationen!C135&gt;0,Stationen!C135,"")</f>
      </c>
      <c r="C135" s="18">
        <f>IF(AND(Stationen!D135&gt;=1,Stationen!J135&gt;=1,Stationen!J135&lt;11),1,"")</f>
      </c>
      <c r="D135" s="18">
        <f>IF(AND(Stationen!D135&gt;=1,Stationen!J135&gt;10,Stationen!J135&lt;21),1,"")</f>
      </c>
      <c r="E135" s="18">
        <f>IF(AND(Stationen!D135&gt;=1,Stationen!J135&gt;20,Stationen!L135&lt;31),1,"")</f>
      </c>
      <c r="F135" s="18">
        <f>IF(Stationen!D135&gt;0,1,"")</f>
      </c>
      <c r="G135" s="18"/>
      <c r="H135" s="18">
        <f>IF(AND(Stationen!E135="w",C135=1),1,"")</f>
      </c>
      <c r="I135" s="18">
        <f>IF(AND(Stationen!E135="w",D135=1),1,"")</f>
      </c>
      <c r="J135" s="18">
        <f>IF(AND(Stationen!E135="w",E135=1),1,"")</f>
      </c>
      <c r="K135" s="18">
        <f>IF(AND(Stationen!E135="w",SUM(H135:J135)=0),1,"")</f>
      </c>
      <c r="L135" s="18"/>
      <c r="M135" s="18">
        <f>IF(AND(Stationen!E135="m",C135=1),1,"")</f>
      </c>
      <c r="N135" s="18">
        <f>IF(AND(Stationen!E135="m",D135=1),1,"")</f>
      </c>
      <c r="O135" s="18">
        <f>IF(AND(Stationen!E135="m",E135=1),1,"")</f>
      </c>
      <c r="P135" s="18">
        <f>IF(AND(Stationen!E135="m",SUM(M135:O135)=0),1,"")</f>
      </c>
    </row>
    <row r="136" spans="1:16" ht="12.75">
      <c r="A136" s="28">
        <f>IF(Stationen!B136&gt;0,Stationen!B136,"")</f>
      </c>
      <c r="B136" s="28">
        <f>IF(Stationen!C136&gt;0,Stationen!C136,"")</f>
      </c>
      <c r="C136" s="18">
        <f>IF(AND(Stationen!D136&gt;=1,Stationen!J136&gt;=1,Stationen!J136&lt;11),1,"")</f>
      </c>
      <c r="D136" s="18">
        <f>IF(AND(Stationen!D136&gt;=1,Stationen!J136&gt;10,Stationen!J136&lt;21),1,"")</f>
      </c>
      <c r="E136" s="18">
        <f>IF(AND(Stationen!D136&gt;=1,Stationen!J136&gt;20,Stationen!L136&lt;31),1,"")</f>
      </c>
      <c r="F136" s="18">
        <f>IF(Stationen!D136&gt;0,1,"")</f>
      </c>
      <c r="G136" s="18"/>
      <c r="H136" s="18">
        <f>IF(AND(Stationen!E136="w",C136=1),1,"")</f>
      </c>
      <c r="I136" s="18">
        <f>IF(AND(Stationen!E136="w",D136=1),1,"")</f>
      </c>
      <c r="J136" s="18">
        <f>IF(AND(Stationen!E136="w",E136=1),1,"")</f>
      </c>
      <c r="K136" s="18">
        <f>IF(AND(Stationen!E136="w",SUM(H136:J136)=0),1,"")</f>
      </c>
      <c r="L136" s="18"/>
      <c r="M136" s="18">
        <f>IF(AND(Stationen!E136="m",C136=1),1,"")</f>
      </c>
      <c r="N136" s="18">
        <f>IF(AND(Stationen!E136="m",D136=1),1,"")</f>
      </c>
      <c r="O136" s="18">
        <f>IF(AND(Stationen!E136="m",E136=1),1,"")</f>
      </c>
      <c r="P136" s="18">
        <f>IF(AND(Stationen!E136="m",SUM(M136:O136)=0),1,"")</f>
      </c>
    </row>
    <row r="137" spans="1:16" ht="12.75">
      <c r="A137" s="28">
        <f>IF(Stationen!B137&gt;0,Stationen!B137,"")</f>
      </c>
      <c r="B137" s="28">
        <f>IF(Stationen!C137&gt;0,Stationen!C137,"")</f>
      </c>
      <c r="C137" s="18">
        <f>IF(AND(Stationen!D137&gt;=1,Stationen!J137&gt;=1,Stationen!J137&lt;11),1,"")</f>
      </c>
      <c r="D137" s="18">
        <f>IF(AND(Stationen!D137&gt;=1,Stationen!J137&gt;10,Stationen!J137&lt;21),1,"")</f>
      </c>
      <c r="E137" s="18">
        <f>IF(AND(Stationen!D137&gt;=1,Stationen!J137&gt;20,Stationen!L137&lt;31),1,"")</f>
      </c>
      <c r="F137" s="18">
        <f>IF(Stationen!D137&gt;0,1,"")</f>
      </c>
      <c r="G137" s="18"/>
      <c r="H137" s="18">
        <f>IF(AND(Stationen!E137="w",C137=1),1,"")</f>
      </c>
      <c r="I137" s="18">
        <f>IF(AND(Stationen!E137="w",D137=1),1,"")</f>
      </c>
      <c r="J137" s="18">
        <f>IF(AND(Stationen!E137="w",E137=1),1,"")</f>
      </c>
      <c r="K137" s="18">
        <f>IF(AND(Stationen!E137="w",SUM(H137:J137)=0),1,"")</f>
      </c>
      <c r="L137" s="18"/>
      <c r="M137" s="18">
        <f>IF(AND(Stationen!E137="m",C137=1),1,"")</f>
      </c>
      <c r="N137" s="18">
        <f>IF(AND(Stationen!E137="m",D137=1),1,"")</f>
      </c>
      <c r="O137" s="18">
        <f>IF(AND(Stationen!E137="m",E137=1),1,"")</f>
      </c>
      <c r="P137" s="18">
        <f>IF(AND(Stationen!E137="m",SUM(M137:O137)=0),1,"")</f>
      </c>
    </row>
    <row r="138" spans="1:16" ht="12.75">
      <c r="A138" s="28">
        <f>IF(Stationen!B138&gt;0,Stationen!B138,"")</f>
      </c>
      <c r="B138" s="28">
        <f>IF(Stationen!C138&gt;0,Stationen!C138,"")</f>
      </c>
      <c r="C138" s="18">
        <f>IF(AND(Stationen!D138&gt;=1,Stationen!J138&gt;=1,Stationen!J138&lt;11),1,"")</f>
      </c>
      <c r="D138" s="18">
        <f>IF(AND(Stationen!D138&gt;=1,Stationen!J138&gt;10,Stationen!J138&lt;21),1,"")</f>
      </c>
      <c r="E138" s="18">
        <f>IF(AND(Stationen!D138&gt;=1,Stationen!J138&gt;20,Stationen!L138&lt;31),1,"")</f>
      </c>
      <c r="F138" s="18">
        <f>IF(Stationen!D138&gt;0,1,"")</f>
      </c>
      <c r="G138" s="18"/>
      <c r="H138" s="18">
        <f>IF(AND(Stationen!E138="w",C138=1),1,"")</f>
      </c>
      <c r="I138" s="18">
        <f>IF(AND(Stationen!E138="w",D138=1),1,"")</f>
      </c>
      <c r="J138" s="18">
        <f>IF(AND(Stationen!E138="w",E138=1),1,"")</f>
      </c>
      <c r="K138" s="18">
        <f>IF(AND(Stationen!E138="w",SUM(H138:J138)=0),1,"")</f>
      </c>
      <c r="L138" s="18"/>
      <c r="M138" s="18">
        <f>IF(AND(Stationen!E138="m",C138=1),1,"")</f>
      </c>
      <c r="N138" s="18">
        <f>IF(AND(Stationen!E138="m",D138=1),1,"")</f>
      </c>
      <c r="O138" s="18">
        <f>IF(AND(Stationen!E138="m",E138=1),1,"")</f>
      </c>
      <c r="P138" s="18">
        <f>IF(AND(Stationen!E138="m",SUM(M138:O138)=0),1,"")</f>
      </c>
    </row>
    <row r="139" spans="1:16" ht="12.75">
      <c r="A139" s="28">
        <f>IF(Stationen!B139&gt;0,Stationen!B139,"")</f>
      </c>
      <c r="B139" s="28">
        <f>IF(Stationen!C139&gt;0,Stationen!C139,"")</f>
      </c>
      <c r="C139" s="18">
        <f>IF(AND(Stationen!D139&gt;=1,Stationen!J139&gt;=1,Stationen!J139&lt;11),1,"")</f>
      </c>
      <c r="D139" s="18">
        <f>IF(AND(Stationen!D139&gt;=1,Stationen!J139&gt;10,Stationen!J139&lt;21),1,"")</f>
      </c>
      <c r="E139" s="18">
        <f>IF(AND(Stationen!D139&gt;=1,Stationen!J139&gt;20,Stationen!L139&lt;31),1,"")</f>
      </c>
      <c r="F139" s="18">
        <f>IF(Stationen!D139&gt;0,1,"")</f>
      </c>
      <c r="G139" s="18"/>
      <c r="H139" s="18">
        <f>IF(AND(Stationen!E139="w",C139=1),1,"")</f>
      </c>
      <c r="I139" s="18">
        <f>IF(AND(Stationen!E139="w",D139=1),1,"")</f>
      </c>
      <c r="J139" s="18">
        <f>IF(AND(Stationen!E139="w",E139=1),1,"")</f>
      </c>
      <c r="K139" s="18">
        <f>IF(AND(Stationen!E139="w",SUM(H139:J139)=0),1,"")</f>
      </c>
      <c r="L139" s="18"/>
      <c r="M139" s="18">
        <f>IF(AND(Stationen!E139="m",C139=1),1,"")</f>
      </c>
      <c r="N139" s="18">
        <f>IF(AND(Stationen!E139="m",D139=1),1,"")</f>
      </c>
      <c r="O139" s="18">
        <f>IF(AND(Stationen!E139="m",E139=1),1,"")</f>
      </c>
      <c r="P139" s="18">
        <f>IF(AND(Stationen!E139="m",SUM(M139:O139)=0),1,"")</f>
      </c>
    </row>
    <row r="140" spans="1:16" ht="12.75">
      <c r="A140" s="28">
        <f>IF(Stationen!B140&gt;0,Stationen!B140,"")</f>
      </c>
      <c r="B140" s="28">
        <f>IF(Stationen!C140&gt;0,Stationen!C140,"")</f>
      </c>
      <c r="C140" s="18">
        <f>IF(AND(Stationen!D140&gt;=1,Stationen!J140&gt;=1,Stationen!J140&lt;11),1,"")</f>
      </c>
      <c r="D140" s="18">
        <f>IF(AND(Stationen!D140&gt;=1,Stationen!J140&gt;10,Stationen!J140&lt;21),1,"")</f>
      </c>
      <c r="E140" s="18">
        <f>IF(AND(Stationen!D140&gt;=1,Stationen!J140&gt;20,Stationen!L140&lt;31),1,"")</f>
      </c>
      <c r="F140" s="18">
        <f>IF(Stationen!D140&gt;0,1,"")</f>
      </c>
      <c r="G140" s="18"/>
      <c r="H140" s="18">
        <f>IF(AND(Stationen!E140="w",C140=1),1,"")</f>
      </c>
      <c r="I140" s="18">
        <f>IF(AND(Stationen!E140="w",D140=1),1,"")</f>
      </c>
      <c r="J140" s="18">
        <f>IF(AND(Stationen!E140="w",E140=1),1,"")</f>
      </c>
      <c r="K140" s="18">
        <f>IF(AND(Stationen!E140="w",SUM(H140:J140)=0),1,"")</f>
      </c>
      <c r="L140" s="18"/>
      <c r="M140" s="18">
        <f>IF(AND(Stationen!E140="m",C140=1),1,"")</f>
      </c>
      <c r="N140" s="18">
        <f>IF(AND(Stationen!E140="m",D140=1),1,"")</f>
      </c>
      <c r="O140" s="18">
        <f>IF(AND(Stationen!E140="m",E140=1),1,"")</f>
      </c>
      <c r="P140" s="18">
        <f>IF(AND(Stationen!E140="m",SUM(M140:O140)=0),1,"")</f>
      </c>
    </row>
    <row r="141" spans="1:16" ht="12.75">
      <c r="A141" s="28">
        <f>IF(Stationen!B141&gt;0,Stationen!B141,"")</f>
      </c>
      <c r="B141" s="28">
        <f>IF(Stationen!C141&gt;0,Stationen!C141,"")</f>
      </c>
      <c r="C141" s="18">
        <f>IF(AND(Stationen!D141&gt;=1,Stationen!J141&gt;=1,Stationen!J141&lt;11),1,"")</f>
      </c>
      <c r="D141" s="18">
        <f>IF(AND(Stationen!D141&gt;=1,Stationen!J141&gt;10,Stationen!J141&lt;21),1,"")</f>
      </c>
      <c r="E141" s="18">
        <f>IF(AND(Stationen!D141&gt;=1,Stationen!J141&gt;20,Stationen!L141&lt;31),1,"")</f>
      </c>
      <c r="F141" s="18">
        <f>IF(Stationen!D141&gt;0,1,"")</f>
      </c>
      <c r="G141" s="18"/>
      <c r="H141" s="18">
        <f>IF(AND(Stationen!E141="w",C141=1),1,"")</f>
      </c>
      <c r="I141" s="18">
        <f>IF(AND(Stationen!E141="w",D141=1),1,"")</f>
      </c>
      <c r="J141" s="18">
        <f>IF(AND(Stationen!E141="w",E141=1),1,"")</f>
      </c>
      <c r="K141" s="18">
        <f>IF(AND(Stationen!E141="w",SUM(H141:J141)=0),1,"")</f>
      </c>
      <c r="L141" s="18"/>
      <c r="M141" s="18">
        <f>IF(AND(Stationen!E141="m",C141=1),1,"")</f>
      </c>
      <c r="N141" s="18">
        <f>IF(AND(Stationen!E141="m",D141=1),1,"")</f>
      </c>
      <c r="O141" s="18">
        <f>IF(AND(Stationen!E141="m",E141=1),1,"")</f>
      </c>
      <c r="P141" s="18">
        <f>IF(AND(Stationen!E141="m",SUM(M141:O141)=0),1,"")</f>
      </c>
    </row>
    <row r="142" spans="1:16" ht="12.75">
      <c r="A142" s="28">
        <f>IF(Stationen!B142&gt;0,Stationen!B142,"")</f>
      </c>
      <c r="B142" s="28">
        <f>IF(Stationen!C142&gt;0,Stationen!C142,"")</f>
      </c>
      <c r="C142" s="18">
        <f>IF(AND(Stationen!D142&gt;=1,Stationen!J142&gt;=1,Stationen!J142&lt;11),1,"")</f>
      </c>
      <c r="D142" s="18">
        <f>IF(AND(Stationen!D142&gt;=1,Stationen!J142&gt;10,Stationen!J142&lt;21),1,"")</f>
      </c>
      <c r="E142" s="18">
        <f>IF(AND(Stationen!D142&gt;=1,Stationen!J142&gt;20,Stationen!L142&lt;31),1,"")</f>
      </c>
      <c r="F142" s="18">
        <f>IF(Stationen!D142&gt;0,1,"")</f>
      </c>
      <c r="G142" s="18"/>
      <c r="H142" s="18">
        <f>IF(AND(Stationen!E142="w",C142=1),1,"")</f>
      </c>
      <c r="I142" s="18">
        <f>IF(AND(Stationen!E142="w",D142=1),1,"")</f>
      </c>
      <c r="J142" s="18">
        <f>IF(AND(Stationen!E142="w",E142=1),1,"")</f>
      </c>
      <c r="K142" s="18">
        <f>IF(AND(Stationen!E142="w",SUM(H142:J142)=0),1,"")</f>
      </c>
      <c r="L142" s="18"/>
      <c r="M142" s="18">
        <f>IF(AND(Stationen!E142="m",C142=1),1,"")</f>
      </c>
      <c r="N142" s="18">
        <f>IF(AND(Stationen!E142="m",D142=1),1,"")</f>
      </c>
      <c r="O142" s="18">
        <f>IF(AND(Stationen!E142="m",E142=1),1,"")</f>
      </c>
      <c r="P142" s="18">
        <f>IF(AND(Stationen!E142="m",SUM(M142:O142)=0),1,"")</f>
      </c>
    </row>
    <row r="143" spans="1:16" ht="12.75">
      <c r="A143" s="28">
        <f>IF(Stationen!B143&gt;0,Stationen!B143,"")</f>
      </c>
      <c r="B143" s="28">
        <f>IF(Stationen!C143&gt;0,Stationen!C143,"")</f>
      </c>
      <c r="C143" s="18">
        <f>IF(AND(Stationen!D143&gt;=1,Stationen!J143&gt;=1,Stationen!J143&lt;11),1,"")</f>
      </c>
      <c r="D143" s="18">
        <f>IF(AND(Stationen!D143&gt;=1,Stationen!J143&gt;10,Stationen!J143&lt;21),1,"")</f>
      </c>
      <c r="E143" s="18">
        <f>IF(AND(Stationen!D143&gt;=1,Stationen!J143&gt;20,Stationen!L143&lt;31),1,"")</f>
      </c>
      <c r="F143" s="18">
        <f>IF(Stationen!D143&gt;0,1,"")</f>
      </c>
      <c r="G143" s="18"/>
      <c r="H143" s="18">
        <f>IF(AND(Stationen!E143="w",C143=1),1,"")</f>
      </c>
      <c r="I143" s="18">
        <f>IF(AND(Stationen!E143="w",D143=1),1,"")</f>
      </c>
      <c r="J143" s="18">
        <f>IF(AND(Stationen!E143="w",E143=1),1,"")</f>
      </c>
      <c r="K143" s="18">
        <f>IF(AND(Stationen!E143="w",SUM(H143:J143)=0),1,"")</f>
      </c>
      <c r="L143" s="18"/>
      <c r="M143" s="18">
        <f>IF(AND(Stationen!E143="m",C143=1),1,"")</f>
      </c>
      <c r="N143" s="18">
        <f>IF(AND(Stationen!E143="m",D143=1),1,"")</f>
      </c>
      <c r="O143" s="18">
        <f>IF(AND(Stationen!E143="m",E143=1),1,"")</f>
      </c>
      <c r="P143" s="18">
        <f>IF(AND(Stationen!E143="m",SUM(M143:O143)=0),1,"")</f>
      </c>
    </row>
    <row r="144" spans="1:16" ht="12.75">
      <c r="A144" s="28">
        <f>IF(Stationen!B144&gt;0,Stationen!B144,"")</f>
      </c>
      <c r="B144" s="28">
        <f>IF(Stationen!C144&gt;0,Stationen!C144,"")</f>
      </c>
      <c r="C144" s="18">
        <f>IF(AND(Stationen!D144&gt;=1,Stationen!J144&gt;=1,Stationen!J144&lt;11),1,"")</f>
      </c>
      <c r="D144" s="18">
        <f>IF(AND(Stationen!D144&gt;=1,Stationen!J144&gt;10,Stationen!J144&lt;21),1,"")</f>
      </c>
      <c r="E144" s="18">
        <f>IF(AND(Stationen!D144&gt;=1,Stationen!J144&gt;20,Stationen!L144&lt;31),1,"")</f>
      </c>
      <c r="F144" s="18">
        <f>IF(Stationen!D144&gt;0,1,"")</f>
      </c>
      <c r="G144" s="18"/>
      <c r="H144" s="18">
        <f>IF(AND(Stationen!E144="w",C144=1),1,"")</f>
      </c>
      <c r="I144" s="18">
        <f>IF(AND(Stationen!E144="w",D144=1),1,"")</f>
      </c>
      <c r="J144" s="18">
        <f>IF(AND(Stationen!E144="w",E144=1),1,"")</f>
      </c>
      <c r="K144" s="18">
        <f>IF(AND(Stationen!E144="w",SUM(H144:J144)=0),1,"")</f>
      </c>
      <c r="L144" s="18"/>
      <c r="M144" s="18">
        <f>IF(AND(Stationen!E144="m",C144=1),1,"")</f>
      </c>
      <c r="N144" s="18">
        <f>IF(AND(Stationen!E144="m",D144=1),1,"")</f>
      </c>
      <c r="O144" s="18">
        <f>IF(AND(Stationen!E144="m",E144=1),1,"")</f>
      </c>
      <c r="P144" s="18">
        <f>IF(AND(Stationen!E144="m",SUM(M144:O144)=0),1,"")</f>
      </c>
    </row>
    <row r="145" spans="1:16" ht="12.75">
      <c r="A145" s="28">
        <f>IF(Stationen!B145&gt;0,Stationen!B145,"")</f>
      </c>
      <c r="B145" s="28">
        <f>IF(Stationen!C145&gt;0,Stationen!C145,"")</f>
      </c>
      <c r="C145" s="18">
        <f>IF(AND(Stationen!D145&gt;=1,Stationen!J145&gt;=1,Stationen!J145&lt;11),1,"")</f>
      </c>
      <c r="D145" s="18">
        <f>IF(AND(Stationen!D145&gt;=1,Stationen!J145&gt;10,Stationen!J145&lt;21),1,"")</f>
      </c>
      <c r="E145" s="18">
        <f>IF(AND(Stationen!D145&gt;=1,Stationen!J145&gt;20,Stationen!L145&lt;31),1,"")</f>
      </c>
      <c r="F145" s="18">
        <f>IF(Stationen!D145&gt;0,1,"")</f>
      </c>
      <c r="G145" s="18"/>
      <c r="H145" s="18">
        <f>IF(AND(Stationen!E145="w",C145=1),1,"")</f>
      </c>
      <c r="I145" s="18">
        <f>IF(AND(Stationen!E145="w",D145=1),1,"")</f>
      </c>
      <c r="J145" s="18">
        <f>IF(AND(Stationen!E145="w",E145=1),1,"")</f>
      </c>
      <c r="K145" s="18">
        <f>IF(AND(Stationen!E145="w",SUM(H145:J145)=0),1,"")</f>
      </c>
      <c r="L145" s="18"/>
      <c r="M145" s="18">
        <f>IF(AND(Stationen!E145="m",C145=1),1,"")</f>
      </c>
      <c r="N145" s="18">
        <f>IF(AND(Stationen!E145="m",D145=1),1,"")</f>
      </c>
      <c r="O145" s="18">
        <f>IF(AND(Stationen!E145="m",E145=1),1,"")</f>
      </c>
      <c r="P145" s="18">
        <f>IF(AND(Stationen!E145="m",SUM(M145:O145)=0),1,"")</f>
      </c>
    </row>
    <row r="146" spans="1:16" ht="12.75">
      <c r="A146" s="28">
        <f>IF(Stationen!B146&gt;0,Stationen!B146,"")</f>
      </c>
      <c r="B146" s="28">
        <f>IF(Stationen!C146&gt;0,Stationen!C146,"")</f>
      </c>
      <c r="C146" s="18">
        <f>IF(AND(Stationen!D146&gt;=1,Stationen!J146&gt;=1,Stationen!J146&lt;11),1,"")</f>
      </c>
      <c r="D146" s="18">
        <f>IF(AND(Stationen!D146&gt;=1,Stationen!J146&gt;10,Stationen!J146&lt;21),1,"")</f>
      </c>
      <c r="E146" s="18">
        <f>IF(AND(Stationen!D146&gt;=1,Stationen!J146&gt;20,Stationen!L146&lt;31),1,"")</f>
      </c>
      <c r="F146" s="18">
        <f>IF(Stationen!D146&gt;0,1,"")</f>
      </c>
      <c r="G146" s="18"/>
      <c r="H146" s="18">
        <f>IF(AND(Stationen!E146="w",C146=1),1,"")</f>
      </c>
      <c r="I146" s="18">
        <f>IF(AND(Stationen!E146="w",D146=1),1,"")</f>
      </c>
      <c r="J146" s="18">
        <f>IF(AND(Stationen!E146="w",E146=1),1,"")</f>
      </c>
      <c r="K146" s="18">
        <f>IF(AND(Stationen!E146="w",SUM(H146:J146)=0),1,"")</f>
      </c>
      <c r="L146" s="18"/>
      <c r="M146" s="18">
        <f>IF(AND(Stationen!E146="m",C146=1),1,"")</f>
      </c>
      <c r="N146" s="18">
        <f>IF(AND(Stationen!E146="m",D146=1),1,"")</f>
      </c>
      <c r="O146" s="18">
        <f>IF(AND(Stationen!E146="m",E146=1),1,"")</f>
      </c>
      <c r="P146" s="18">
        <f>IF(AND(Stationen!E146="m",SUM(M146:O146)=0),1,"")</f>
      </c>
    </row>
    <row r="147" spans="1:16" ht="12.75">
      <c r="A147" s="28">
        <f>IF(Stationen!B147&gt;0,Stationen!B147,"")</f>
      </c>
      <c r="B147" s="28">
        <f>IF(Stationen!C147&gt;0,Stationen!C147,"")</f>
      </c>
      <c r="C147" s="18">
        <f>IF(AND(Stationen!D147&gt;=1,Stationen!J147&gt;=1,Stationen!J147&lt;11),1,"")</f>
      </c>
      <c r="D147" s="18">
        <f>IF(AND(Stationen!D147&gt;=1,Stationen!J147&gt;10,Stationen!J147&lt;21),1,"")</f>
      </c>
      <c r="E147" s="18">
        <f>IF(AND(Stationen!D147&gt;=1,Stationen!J147&gt;20,Stationen!L147&lt;31),1,"")</f>
      </c>
      <c r="F147" s="18">
        <f>IF(Stationen!D147&gt;0,1,"")</f>
      </c>
      <c r="G147" s="18"/>
      <c r="H147" s="18">
        <f>IF(AND(Stationen!E147="w",C147=1),1,"")</f>
      </c>
      <c r="I147" s="18">
        <f>IF(AND(Stationen!E147="w",D147=1),1,"")</f>
      </c>
      <c r="J147" s="18">
        <f>IF(AND(Stationen!E147="w",E147=1),1,"")</f>
      </c>
      <c r="K147" s="18">
        <f>IF(AND(Stationen!E147="w",SUM(H147:J147)=0),1,"")</f>
      </c>
      <c r="L147" s="18"/>
      <c r="M147" s="18">
        <f>IF(AND(Stationen!E147="m",C147=1),1,"")</f>
      </c>
      <c r="N147" s="18">
        <f>IF(AND(Stationen!E147="m",D147=1),1,"")</f>
      </c>
      <c r="O147" s="18">
        <f>IF(AND(Stationen!E147="m",E147=1),1,"")</f>
      </c>
      <c r="P147" s="18">
        <f>IF(AND(Stationen!E147="m",SUM(M147:O147)=0),1,"")</f>
      </c>
    </row>
    <row r="148" spans="1:16" ht="12.75">
      <c r="A148" s="28">
        <f>IF(Stationen!B148&gt;0,Stationen!B148,"")</f>
      </c>
      <c r="B148" s="28">
        <f>IF(Stationen!C148&gt;0,Stationen!C148,"")</f>
      </c>
      <c r="C148" s="18">
        <f>IF(AND(Stationen!D148&gt;=1,Stationen!J148&gt;=1,Stationen!J148&lt;11),1,"")</f>
      </c>
      <c r="D148" s="18">
        <f>IF(AND(Stationen!D148&gt;=1,Stationen!J148&gt;10,Stationen!J148&lt;21),1,"")</f>
      </c>
      <c r="E148" s="18">
        <f>IF(AND(Stationen!D148&gt;=1,Stationen!J148&gt;20,Stationen!L148&lt;31),1,"")</f>
      </c>
      <c r="F148" s="18">
        <f>IF(Stationen!D148&gt;0,1,"")</f>
      </c>
      <c r="G148" s="18"/>
      <c r="H148" s="18">
        <f>IF(AND(Stationen!E148="w",C148=1),1,"")</f>
      </c>
      <c r="I148" s="18">
        <f>IF(AND(Stationen!E148="w",D148=1),1,"")</f>
      </c>
      <c r="J148" s="18">
        <f>IF(AND(Stationen!E148="w",E148=1),1,"")</f>
      </c>
      <c r="K148" s="18">
        <f>IF(AND(Stationen!E148="w",SUM(H148:J148)=0),1,"")</f>
      </c>
      <c r="L148" s="18"/>
      <c r="M148" s="18">
        <f>IF(AND(Stationen!E148="m",C148=1),1,"")</f>
      </c>
      <c r="N148" s="18">
        <f>IF(AND(Stationen!E148="m",D148=1),1,"")</f>
      </c>
      <c r="O148" s="18">
        <f>IF(AND(Stationen!E148="m",E148=1),1,"")</f>
      </c>
      <c r="P148" s="18">
        <f>IF(AND(Stationen!E148="m",SUM(M148:O148)=0),1,"")</f>
      </c>
    </row>
    <row r="149" spans="1:16" ht="12.75">
      <c r="A149" s="28">
        <f>IF(Stationen!B149&gt;0,Stationen!B149,"")</f>
      </c>
      <c r="B149" s="28">
        <f>IF(Stationen!C149&gt;0,Stationen!C149,"")</f>
      </c>
      <c r="C149" s="18">
        <f>IF(AND(Stationen!D149&gt;=1,Stationen!J149&gt;=1,Stationen!J149&lt;11),1,"")</f>
      </c>
      <c r="D149" s="18">
        <f>IF(AND(Stationen!D149&gt;=1,Stationen!J149&gt;10,Stationen!J149&lt;21),1,"")</f>
      </c>
      <c r="E149" s="18">
        <f>IF(AND(Stationen!D149&gt;=1,Stationen!J149&gt;20,Stationen!L149&lt;31),1,"")</f>
      </c>
      <c r="F149" s="18">
        <f>IF(Stationen!D149&gt;0,1,"")</f>
      </c>
      <c r="G149" s="18"/>
      <c r="H149" s="18">
        <f>IF(AND(Stationen!E149="w",C149=1),1,"")</f>
      </c>
      <c r="I149" s="18">
        <f>IF(AND(Stationen!E149="w",D149=1),1,"")</f>
      </c>
      <c r="J149" s="18">
        <f>IF(AND(Stationen!E149="w",E149=1),1,"")</f>
      </c>
      <c r="K149" s="18">
        <f>IF(AND(Stationen!E149="w",SUM(H149:J149)=0),1,"")</f>
      </c>
      <c r="L149" s="18"/>
      <c r="M149" s="18">
        <f>IF(AND(Stationen!E149="m",C149=1),1,"")</f>
      </c>
      <c r="N149" s="18">
        <f>IF(AND(Stationen!E149="m",D149=1),1,"")</f>
      </c>
      <c r="O149" s="18">
        <f>IF(AND(Stationen!E149="m",E149=1),1,"")</f>
      </c>
      <c r="P149" s="18">
        <f>IF(AND(Stationen!E149="m",SUM(M149:O149)=0),1,"")</f>
      </c>
    </row>
    <row r="150" spans="1:16" ht="12.75">
      <c r="A150" s="28">
        <f>IF(Stationen!B150&gt;0,Stationen!B150,"")</f>
      </c>
      <c r="B150" s="28">
        <f>IF(Stationen!C150&gt;0,Stationen!C150,"")</f>
      </c>
      <c r="C150" s="18">
        <f>IF(AND(Stationen!D150&gt;=1,Stationen!J150&gt;=1,Stationen!J150&lt;11),1,"")</f>
      </c>
      <c r="D150" s="18">
        <f>IF(AND(Stationen!D150&gt;=1,Stationen!J150&gt;10,Stationen!J150&lt;21),1,"")</f>
      </c>
      <c r="E150" s="18">
        <f>IF(AND(Stationen!D150&gt;=1,Stationen!J150&gt;20,Stationen!L150&lt;31),1,"")</f>
      </c>
      <c r="F150" s="18">
        <f>IF(Stationen!D150&gt;0,1,"")</f>
      </c>
      <c r="G150" s="18"/>
      <c r="H150" s="18">
        <f>IF(AND(Stationen!E150="w",C150=1),1,"")</f>
      </c>
      <c r="I150" s="18">
        <f>IF(AND(Stationen!E150="w",D150=1),1,"")</f>
      </c>
      <c r="J150" s="18">
        <f>IF(AND(Stationen!E150="w",E150=1),1,"")</f>
      </c>
      <c r="K150" s="18">
        <f>IF(AND(Stationen!E150="w",SUM(H150:J150)=0),1,"")</f>
      </c>
      <c r="L150" s="18"/>
      <c r="M150" s="18">
        <f>IF(AND(Stationen!E150="m",C150=1),1,"")</f>
      </c>
      <c r="N150" s="18">
        <f>IF(AND(Stationen!E150="m",D150=1),1,"")</f>
      </c>
      <c r="O150" s="18">
        <f>IF(AND(Stationen!E150="m",E150=1),1,"")</f>
      </c>
      <c r="P150" s="18">
        <f>IF(AND(Stationen!E150="m",SUM(M150:O150)=0),1,"")</f>
      </c>
    </row>
    <row r="151" spans="1:16" ht="12.75">
      <c r="A151" s="28">
        <f>IF(Stationen!B151&gt;0,Stationen!B151,"")</f>
      </c>
      <c r="B151" s="28">
        <f>IF(Stationen!C151&gt;0,Stationen!C151,"")</f>
      </c>
      <c r="C151" s="18">
        <f>IF(AND(Stationen!D151&gt;=1,Stationen!J151&gt;=1,Stationen!J151&lt;11),1,"")</f>
      </c>
      <c r="D151" s="18">
        <f>IF(AND(Stationen!D151&gt;=1,Stationen!J151&gt;10,Stationen!J151&lt;21),1,"")</f>
      </c>
      <c r="E151" s="18">
        <f>IF(AND(Stationen!D151&gt;=1,Stationen!J151&gt;20,Stationen!L151&lt;31),1,"")</f>
      </c>
      <c r="F151" s="18">
        <f>IF(Stationen!D151&gt;0,1,"")</f>
      </c>
      <c r="G151" s="18"/>
      <c r="H151" s="18">
        <f>IF(AND(Stationen!E151="w",C151=1),1,"")</f>
      </c>
      <c r="I151" s="18">
        <f>IF(AND(Stationen!E151="w",D151=1),1,"")</f>
      </c>
      <c r="J151" s="18">
        <f>IF(AND(Stationen!E151="w",E151=1),1,"")</f>
      </c>
      <c r="K151" s="18">
        <f>IF(AND(Stationen!E151="w",SUM(H151:J151)=0),1,"")</f>
      </c>
      <c r="L151" s="18"/>
      <c r="M151" s="18">
        <f>IF(AND(Stationen!E151="m",C151=1),1,"")</f>
      </c>
      <c r="N151" s="18">
        <f>IF(AND(Stationen!E151="m",D151=1),1,"")</f>
      </c>
      <c r="O151" s="18">
        <f>IF(AND(Stationen!E151="m",E151=1),1,"")</f>
      </c>
      <c r="P151" s="18">
        <f>IF(AND(Stationen!E151="m",SUM(M151:O151)=0),1,"")</f>
      </c>
    </row>
    <row r="152" spans="1:16" ht="12.75">
      <c r="A152" s="28">
        <f>IF(Stationen!B152&gt;0,Stationen!B152,"")</f>
      </c>
      <c r="B152" s="28">
        <f>IF(Stationen!C152&gt;0,Stationen!C152,"")</f>
      </c>
      <c r="C152" s="18">
        <f>IF(AND(Stationen!D152&gt;=1,Stationen!J152&gt;=1,Stationen!J152&lt;11),1,"")</f>
      </c>
      <c r="D152" s="18">
        <f>IF(AND(Stationen!D152&gt;=1,Stationen!J152&gt;10,Stationen!J152&lt;21),1,"")</f>
      </c>
      <c r="E152" s="18">
        <f>IF(AND(Stationen!D152&gt;=1,Stationen!J152&gt;20,Stationen!L152&lt;31),1,"")</f>
      </c>
      <c r="F152" s="18">
        <f>IF(Stationen!D152&gt;0,1,"")</f>
      </c>
      <c r="G152" s="18"/>
      <c r="H152" s="18">
        <f>IF(AND(Stationen!E152="w",C152=1),1,"")</f>
      </c>
      <c r="I152" s="18">
        <f>IF(AND(Stationen!E152="w",D152=1),1,"")</f>
      </c>
      <c r="J152" s="18">
        <f>IF(AND(Stationen!E152="w",E152=1),1,"")</f>
      </c>
      <c r="K152" s="18">
        <f>IF(AND(Stationen!E152="w",SUM(H152:J152)=0),1,"")</f>
      </c>
      <c r="L152" s="18"/>
      <c r="M152" s="18">
        <f>IF(AND(Stationen!E152="m",C152=1),1,"")</f>
      </c>
      <c r="N152" s="18">
        <f>IF(AND(Stationen!E152="m",D152=1),1,"")</f>
      </c>
      <c r="O152" s="18">
        <f>IF(AND(Stationen!E152="m",E152=1),1,"")</f>
      </c>
      <c r="P152" s="18">
        <f>IF(AND(Stationen!E152="m",SUM(M152:O152)=0),1,"")</f>
      </c>
    </row>
    <row r="153" spans="1:16" ht="12.75">
      <c r="A153" s="28">
        <f>IF(Stationen!B153&gt;0,Stationen!B153,"")</f>
      </c>
      <c r="B153" s="28">
        <f>IF(Stationen!C153&gt;0,Stationen!C153,"")</f>
      </c>
      <c r="C153" s="18">
        <f>IF(AND(Stationen!D153&gt;=1,Stationen!J153&gt;=1,Stationen!J153&lt;11),1,"")</f>
      </c>
      <c r="D153" s="18">
        <f>IF(AND(Stationen!D153&gt;=1,Stationen!J153&gt;10,Stationen!J153&lt;21),1,"")</f>
      </c>
      <c r="E153" s="18">
        <f>IF(AND(Stationen!D153&gt;=1,Stationen!J153&gt;20,Stationen!L153&lt;31),1,"")</f>
      </c>
      <c r="F153" s="18">
        <f>IF(Stationen!D153&gt;0,1,"")</f>
      </c>
      <c r="G153" s="18"/>
      <c r="H153" s="18">
        <f>IF(AND(Stationen!E153="w",C153=1),1,"")</f>
      </c>
      <c r="I153" s="18">
        <f>IF(AND(Stationen!E153="w",D153=1),1,"")</f>
      </c>
      <c r="J153" s="18">
        <f>IF(AND(Stationen!E153="w",E153=1),1,"")</f>
      </c>
      <c r="K153" s="18">
        <f>IF(AND(Stationen!E153="w",SUM(H153:J153)=0),1,"")</f>
      </c>
      <c r="L153" s="18"/>
      <c r="M153" s="18">
        <f>IF(AND(Stationen!E153="m",C153=1),1,"")</f>
      </c>
      <c r="N153" s="18">
        <f>IF(AND(Stationen!E153="m",D153=1),1,"")</f>
      </c>
      <c r="O153" s="18">
        <f>IF(AND(Stationen!E153="m",E153=1),1,"")</f>
      </c>
      <c r="P153" s="18">
        <f>IF(AND(Stationen!E153="m",SUM(M153:O153)=0),1,"")</f>
      </c>
    </row>
    <row r="154" spans="1:16" ht="12.75">
      <c r="A154" s="28">
        <f>IF(Stationen!B154&gt;0,Stationen!B154,"")</f>
      </c>
      <c r="B154" s="28">
        <f>IF(Stationen!C154&gt;0,Stationen!C154,"")</f>
      </c>
      <c r="C154" s="18">
        <f>IF(AND(Stationen!D154&gt;=1,Stationen!J154&gt;=1,Stationen!J154&lt;11),1,"")</f>
      </c>
      <c r="D154" s="18">
        <f>IF(AND(Stationen!D154&gt;=1,Stationen!J154&gt;10,Stationen!J154&lt;21),1,"")</f>
      </c>
      <c r="E154" s="18">
        <f>IF(AND(Stationen!D154&gt;=1,Stationen!J154&gt;20,Stationen!L154&lt;31),1,"")</f>
      </c>
      <c r="F154" s="18">
        <f>IF(Stationen!D154&gt;0,1,"")</f>
      </c>
      <c r="G154" s="18"/>
      <c r="H154" s="18">
        <f>IF(AND(Stationen!E154="w",C154=1),1,"")</f>
      </c>
      <c r="I154" s="18">
        <f>IF(AND(Stationen!E154="w",D154=1),1,"")</f>
      </c>
      <c r="J154" s="18">
        <f>IF(AND(Stationen!E154="w",E154=1),1,"")</f>
      </c>
      <c r="K154" s="18">
        <f>IF(AND(Stationen!E154="w",SUM(H154:J154)=0),1,"")</f>
      </c>
      <c r="L154" s="18"/>
      <c r="M154" s="18">
        <f>IF(AND(Stationen!E154="m",C154=1),1,"")</f>
      </c>
      <c r="N154" s="18">
        <f>IF(AND(Stationen!E154="m",D154=1),1,"")</f>
      </c>
      <c r="O154" s="18">
        <f>IF(AND(Stationen!E154="m",E154=1),1,"")</f>
      </c>
      <c r="P154" s="18">
        <f>IF(AND(Stationen!E154="m",SUM(M154:O154)=0),1,"")</f>
      </c>
    </row>
    <row r="155" spans="1:16" ht="12.75">
      <c r="A155" s="28">
        <f>IF(Stationen!B155&gt;0,Stationen!B155,"")</f>
      </c>
      <c r="B155" s="28">
        <f>IF(Stationen!C155&gt;0,Stationen!C155,"")</f>
      </c>
      <c r="C155" s="18">
        <f>IF(AND(Stationen!D155&gt;=1,Stationen!J155&gt;=1,Stationen!J155&lt;11),1,"")</f>
      </c>
      <c r="D155" s="18">
        <f>IF(AND(Stationen!D155&gt;=1,Stationen!J155&gt;10,Stationen!J155&lt;21),1,"")</f>
      </c>
      <c r="E155" s="18">
        <f>IF(AND(Stationen!D155&gt;=1,Stationen!J155&gt;20,Stationen!L155&lt;31),1,"")</f>
      </c>
      <c r="F155" s="18">
        <f>IF(Stationen!D155&gt;0,1,"")</f>
      </c>
      <c r="G155" s="18"/>
      <c r="H155" s="18">
        <f>IF(AND(Stationen!E155="w",C155=1),1,"")</f>
      </c>
      <c r="I155" s="18">
        <f>IF(AND(Stationen!E155="w",D155=1),1,"")</f>
      </c>
      <c r="J155" s="18">
        <f>IF(AND(Stationen!E155="w",E155=1),1,"")</f>
      </c>
      <c r="K155" s="18">
        <f>IF(AND(Stationen!E155="w",SUM(H155:J155)=0),1,"")</f>
      </c>
      <c r="L155" s="18"/>
      <c r="M155" s="18">
        <f>IF(AND(Stationen!E155="m",C155=1),1,"")</f>
      </c>
      <c r="N155" s="18">
        <f>IF(AND(Stationen!E155="m",D155=1),1,"")</f>
      </c>
      <c r="O155" s="18">
        <f>IF(AND(Stationen!E155="m",E155=1),1,"")</f>
      </c>
      <c r="P155" s="18">
        <f>IF(AND(Stationen!E155="m",SUM(M155:O155)=0),1,"")</f>
      </c>
    </row>
    <row r="156" spans="1:16" ht="12.75">
      <c r="A156" s="28">
        <f>IF(Stationen!B156&gt;0,Stationen!B156,"")</f>
      </c>
      <c r="B156" s="28">
        <f>IF(Stationen!C156&gt;0,Stationen!C156,"")</f>
      </c>
      <c r="C156" s="18">
        <f>IF(AND(Stationen!D156&gt;=1,Stationen!J156&gt;=1,Stationen!J156&lt;11),1,"")</f>
      </c>
      <c r="D156" s="18">
        <f>IF(AND(Stationen!D156&gt;=1,Stationen!J156&gt;10,Stationen!J156&lt;21),1,"")</f>
      </c>
      <c r="E156" s="18">
        <f>IF(AND(Stationen!D156&gt;=1,Stationen!J156&gt;20,Stationen!L156&lt;31),1,"")</f>
      </c>
      <c r="F156" s="18">
        <f>IF(Stationen!D156&gt;0,1,"")</f>
      </c>
      <c r="G156" s="18"/>
      <c r="H156" s="18">
        <f>IF(AND(Stationen!E156="w",C156=1),1,"")</f>
      </c>
      <c r="I156" s="18">
        <f>IF(AND(Stationen!E156="w",D156=1),1,"")</f>
      </c>
      <c r="J156" s="18">
        <f>IF(AND(Stationen!E156="w",E156=1),1,"")</f>
      </c>
      <c r="K156" s="18">
        <f>IF(AND(Stationen!E156="w",SUM(H156:J156)=0),1,"")</f>
      </c>
      <c r="L156" s="18"/>
      <c r="M156" s="18">
        <f>IF(AND(Stationen!E156="m",C156=1),1,"")</f>
      </c>
      <c r="N156" s="18">
        <f>IF(AND(Stationen!E156="m",D156=1),1,"")</f>
      </c>
      <c r="O156" s="18">
        <f>IF(AND(Stationen!E156="m",E156=1),1,"")</f>
      </c>
      <c r="P156" s="18">
        <f>IF(AND(Stationen!E156="m",SUM(M156:O156)=0),1,"")</f>
      </c>
    </row>
    <row r="157" spans="1:16" ht="12.75">
      <c r="A157" s="28">
        <f>IF(Stationen!B157&gt;0,Stationen!B157,"")</f>
      </c>
      <c r="B157" s="28">
        <f>IF(Stationen!C157&gt;0,Stationen!C157,"")</f>
      </c>
      <c r="C157" s="18">
        <f>IF(AND(Stationen!D157&gt;=1,Stationen!J157&gt;=1,Stationen!J157&lt;11),1,"")</f>
      </c>
      <c r="D157" s="18">
        <f>IF(AND(Stationen!D157&gt;=1,Stationen!J157&gt;10,Stationen!J157&lt;21),1,"")</f>
      </c>
      <c r="E157" s="18">
        <f>IF(AND(Stationen!D157&gt;=1,Stationen!J157&gt;20,Stationen!L157&lt;31),1,"")</f>
      </c>
      <c r="F157" s="18">
        <f>IF(Stationen!D157&gt;0,1,"")</f>
      </c>
      <c r="G157" s="18"/>
      <c r="H157" s="18">
        <f>IF(AND(Stationen!E157="w",C157=1),1,"")</f>
      </c>
      <c r="I157" s="18">
        <f>IF(AND(Stationen!E157="w",D157=1),1,"")</f>
      </c>
      <c r="J157" s="18">
        <f>IF(AND(Stationen!E157="w",E157=1),1,"")</f>
      </c>
      <c r="K157" s="18">
        <f>IF(AND(Stationen!E157="w",SUM(H157:J157)=0),1,"")</f>
      </c>
      <c r="L157" s="18"/>
      <c r="M157" s="18">
        <f>IF(AND(Stationen!E157="m",C157=1),1,"")</f>
      </c>
      <c r="N157" s="18">
        <f>IF(AND(Stationen!E157="m",D157=1),1,"")</f>
      </c>
      <c r="O157" s="18">
        <f>IF(AND(Stationen!E157="m",E157=1),1,"")</f>
      </c>
      <c r="P157" s="18">
        <f>IF(AND(Stationen!E157="m",SUM(M157:O157)=0),1,"")</f>
      </c>
    </row>
    <row r="158" spans="1:16" ht="12.75">
      <c r="A158" s="28">
        <f>IF(Stationen!B158&gt;0,Stationen!B158,"")</f>
      </c>
      <c r="B158" s="28">
        <f>IF(Stationen!C158&gt;0,Stationen!C158,"")</f>
      </c>
      <c r="C158" s="18">
        <f>IF(AND(Stationen!D158&gt;=1,Stationen!J158&gt;=1,Stationen!J158&lt;11),1,"")</f>
      </c>
      <c r="D158" s="18">
        <f>IF(AND(Stationen!D158&gt;=1,Stationen!J158&gt;10,Stationen!J158&lt;21),1,"")</f>
      </c>
      <c r="E158" s="18">
        <f>IF(AND(Stationen!D158&gt;=1,Stationen!J158&gt;20,Stationen!L158&lt;31),1,"")</f>
      </c>
      <c r="F158" s="18">
        <f>IF(Stationen!D158&gt;0,1,"")</f>
      </c>
      <c r="G158" s="18"/>
      <c r="H158" s="18">
        <f>IF(AND(Stationen!E158="w",C158=1),1,"")</f>
      </c>
      <c r="I158" s="18">
        <f>IF(AND(Stationen!E158="w",D158=1),1,"")</f>
      </c>
      <c r="J158" s="18">
        <f>IF(AND(Stationen!E158="w",E158=1),1,"")</f>
      </c>
      <c r="K158" s="18">
        <f>IF(AND(Stationen!E158="w",SUM(H158:J158)=0),1,"")</f>
      </c>
      <c r="L158" s="18"/>
      <c r="M158" s="18">
        <f>IF(AND(Stationen!E158="m",C158=1),1,"")</f>
      </c>
      <c r="N158" s="18">
        <f>IF(AND(Stationen!E158="m",D158=1),1,"")</f>
      </c>
      <c r="O158" s="18">
        <f>IF(AND(Stationen!E158="m",E158=1),1,"")</f>
      </c>
      <c r="P158" s="18">
        <f>IF(AND(Stationen!E158="m",SUM(M158:O158)=0),1,"")</f>
      </c>
    </row>
    <row r="159" spans="1:16" ht="12.75">
      <c r="A159" s="28">
        <f>IF(Stationen!B159&gt;0,Stationen!B159,"")</f>
      </c>
      <c r="B159" s="28">
        <f>IF(Stationen!C159&gt;0,Stationen!C159,"")</f>
      </c>
      <c r="C159" s="18">
        <f>IF(AND(Stationen!D159&gt;=1,Stationen!J159&gt;=1,Stationen!J159&lt;11),1,"")</f>
      </c>
      <c r="D159" s="18">
        <f>IF(AND(Stationen!D159&gt;=1,Stationen!J159&gt;10,Stationen!J159&lt;21),1,"")</f>
      </c>
      <c r="E159" s="18">
        <f>IF(AND(Stationen!D159&gt;=1,Stationen!J159&gt;20,Stationen!L159&lt;31),1,"")</f>
      </c>
      <c r="F159" s="18">
        <f>IF(Stationen!D159&gt;0,1,"")</f>
      </c>
      <c r="G159" s="18"/>
      <c r="H159" s="18">
        <f>IF(AND(Stationen!E159="w",C159=1),1,"")</f>
      </c>
      <c r="I159" s="18">
        <f>IF(AND(Stationen!E159="w",D159=1),1,"")</f>
      </c>
      <c r="J159" s="18">
        <f>IF(AND(Stationen!E159="w",E159=1),1,"")</f>
      </c>
      <c r="K159" s="18">
        <f>IF(AND(Stationen!E159="w",SUM(H159:J159)=0),1,"")</f>
      </c>
      <c r="L159" s="18"/>
      <c r="M159" s="18">
        <f>IF(AND(Stationen!E159="m",C159=1),1,"")</f>
      </c>
      <c r="N159" s="18">
        <f>IF(AND(Stationen!E159="m",D159=1),1,"")</f>
      </c>
      <c r="O159" s="18">
        <f>IF(AND(Stationen!E159="m",E159=1),1,"")</f>
      </c>
      <c r="P159" s="18">
        <f>IF(AND(Stationen!E159="m",SUM(M159:O159)=0),1,"")</f>
      </c>
    </row>
    <row r="160" spans="1:16" ht="12.75">
      <c r="A160" s="28">
        <f>IF(Stationen!B160&gt;0,Stationen!B160,"")</f>
      </c>
      <c r="B160" s="28">
        <f>IF(Stationen!C160&gt;0,Stationen!C160,"")</f>
      </c>
      <c r="C160" s="18">
        <f>IF(AND(Stationen!D160&gt;=1,Stationen!J160&gt;=1,Stationen!J160&lt;11),1,"")</f>
      </c>
      <c r="D160" s="18">
        <f>IF(AND(Stationen!D160&gt;=1,Stationen!J160&gt;10,Stationen!J160&lt;21),1,"")</f>
      </c>
      <c r="E160" s="18">
        <f>IF(AND(Stationen!D160&gt;=1,Stationen!J160&gt;20,Stationen!L160&lt;31),1,"")</f>
      </c>
      <c r="F160" s="18">
        <f>IF(Stationen!D160&gt;0,1,"")</f>
      </c>
      <c r="G160" s="18"/>
      <c r="H160" s="18">
        <f>IF(AND(Stationen!E160="w",C160=1),1,"")</f>
      </c>
      <c r="I160" s="18">
        <f>IF(AND(Stationen!E160="w",D160=1),1,"")</f>
      </c>
      <c r="J160" s="18">
        <f>IF(AND(Stationen!E160="w",E160=1),1,"")</f>
      </c>
      <c r="K160" s="18">
        <f>IF(AND(Stationen!E160="w",SUM(H160:J160)=0),1,"")</f>
      </c>
      <c r="L160" s="18"/>
      <c r="M160" s="18">
        <f>IF(AND(Stationen!E160="m",C160=1),1,"")</f>
      </c>
      <c r="N160" s="18">
        <f>IF(AND(Stationen!E160="m",D160=1),1,"")</f>
      </c>
      <c r="O160" s="18">
        <f>IF(AND(Stationen!E160="m",E160=1),1,"")</f>
      </c>
      <c r="P160" s="18">
        <f>IF(AND(Stationen!E160="m",SUM(M160:O160)=0),1,"")</f>
      </c>
    </row>
    <row r="161" spans="1:16" ht="12.75">
      <c r="A161" s="28">
        <f>IF(Stationen!B161&gt;0,Stationen!B161,"")</f>
      </c>
      <c r="B161" s="28">
        <f>IF(Stationen!C161&gt;0,Stationen!C161,"")</f>
      </c>
      <c r="C161" s="18">
        <f>IF(AND(Stationen!D161&gt;=1,Stationen!J161&gt;=1,Stationen!J161&lt;11),1,"")</f>
      </c>
      <c r="D161" s="18">
        <f>IF(AND(Stationen!D161&gt;=1,Stationen!J161&gt;10,Stationen!J161&lt;21),1,"")</f>
      </c>
      <c r="E161" s="18">
        <f>IF(AND(Stationen!D161&gt;=1,Stationen!J161&gt;20,Stationen!L161&lt;31),1,"")</f>
      </c>
      <c r="F161" s="18">
        <f>IF(Stationen!D161&gt;0,1,"")</f>
      </c>
      <c r="G161" s="18"/>
      <c r="H161" s="18">
        <f>IF(AND(Stationen!E161="w",C161=1),1,"")</f>
      </c>
      <c r="I161" s="18">
        <f>IF(AND(Stationen!E161="w",D161=1),1,"")</f>
      </c>
      <c r="J161" s="18">
        <f>IF(AND(Stationen!E161="w",E161=1),1,"")</f>
      </c>
      <c r="K161" s="18">
        <f>IF(AND(Stationen!E161="w",SUM(H161:J161)=0),1,"")</f>
      </c>
      <c r="L161" s="18"/>
      <c r="M161" s="18">
        <f>IF(AND(Stationen!E161="m",C161=1),1,"")</f>
      </c>
      <c r="N161" s="18">
        <f>IF(AND(Stationen!E161="m",D161=1),1,"")</f>
      </c>
      <c r="O161" s="18">
        <f>IF(AND(Stationen!E161="m",E161=1),1,"")</f>
      </c>
      <c r="P161" s="18">
        <f>IF(AND(Stationen!E161="m",SUM(M161:O161)=0),1,"")</f>
      </c>
    </row>
    <row r="162" spans="1:16" ht="12.75">
      <c r="A162" s="28">
        <f>IF(Stationen!B162&gt;0,Stationen!B162,"")</f>
      </c>
      <c r="B162" s="28">
        <f>IF(Stationen!C162&gt;0,Stationen!C162,"")</f>
      </c>
      <c r="C162" s="18">
        <f>IF(AND(Stationen!D162&gt;=1,Stationen!J162&gt;=1,Stationen!J162&lt;11),1,"")</f>
      </c>
      <c r="D162" s="18">
        <f>IF(AND(Stationen!D162&gt;=1,Stationen!J162&gt;10,Stationen!J162&lt;21),1,"")</f>
      </c>
      <c r="E162" s="18">
        <f>IF(AND(Stationen!D162&gt;=1,Stationen!J162&gt;20,Stationen!L162&lt;31),1,"")</f>
      </c>
      <c r="F162" s="18">
        <f>IF(Stationen!D162&gt;0,1,"")</f>
      </c>
      <c r="G162" s="18"/>
      <c r="H162" s="18">
        <f>IF(AND(Stationen!E162="w",C162=1),1,"")</f>
      </c>
      <c r="I162" s="18">
        <f>IF(AND(Stationen!E162="w",D162=1),1,"")</f>
      </c>
      <c r="J162" s="18">
        <f>IF(AND(Stationen!E162="w",E162=1),1,"")</f>
      </c>
      <c r="K162" s="18">
        <f>IF(AND(Stationen!E162="w",SUM(H162:J162)=0),1,"")</f>
      </c>
      <c r="L162" s="18"/>
      <c r="M162" s="18">
        <f>IF(AND(Stationen!E162="m",C162=1),1,"")</f>
      </c>
      <c r="N162" s="18">
        <f>IF(AND(Stationen!E162="m",D162=1),1,"")</f>
      </c>
      <c r="O162" s="18">
        <f>IF(AND(Stationen!E162="m",E162=1),1,"")</f>
      </c>
      <c r="P162" s="18">
        <f>IF(AND(Stationen!E162="m",SUM(M162:O162)=0),1,"")</f>
      </c>
    </row>
    <row r="163" spans="1:16" ht="12.75">
      <c r="A163" s="28">
        <f>IF(Stationen!B163&gt;0,Stationen!B163,"")</f>
      </c>
      <c r="B163" s="28">
        <f>IF(Stationen!C163&gt;0,Stationen!C163,"")</f>
      </c>
      <c r="C163" s="18">
        <f>IF(AND(Stationen!D163&gt;=1,Stationen!J163&gt;=1,Stationen!J163&lt;11),1,"")</f>
      </c>
      <c r="D163" s="18">
        <f>IF(AND(Stationen!D163&gt;=1,Stationen!J163&gt;10,Stationen!J163&lt;21),1,"")</f>
      </c>
      <c r="E163" s="18">
        <f>IF(AND(Stationen!D163&gt;=1,Stationen!J163&gt;20,Stationen!L163&lt;31),1,"")</f>
      </c>
      <c r="F163" s="18">
        <f>IF(Stationen!D163&gt;0,1,"")</f>
      </c>
      <c r="G163" s="18"/>
      <c r="H163" s="18">
        <f>IF(AND(Stationen!E163="w",C163=1),1,"")</f>
      </c>
      <c r="I163" s="18">
        <f>IF(AND(Stationen!E163="w",D163=1),1,"")</f>
      </c>
      <c r="J163" s="18">
        <f>IF(AND(Stationen!E163="w",E163=1),1,"")</f>
      </c>
      <c r="K163" s="18">
        <f>IF(AND(Stationen!E163="w",SUM(H163:J163)=0),1,"")</f>
      </c>
      <c r="L163" s="18"/>
      <c r="M163" s="18">
        <f>IF(AND(Stationen!E163="m",C163=1),1,"")</f>
      </c>
      <c r="N163" s="18">
        <f>IF(AND(Stationen!E163="m",D163=1),1,"")</f>
      </c>
      <c r="O163" s="18">
        <f>IF(AND(Stationen!E163="m",E163=1),1,"")</f>
      </c>
      <c r="P163" s="18">
        <f>IF(AND(Stationen!E163="m",SUM(M163:O163)=0),1,"")</f>
      </c>
    </row>
    <row r="164" spans="1:16" ht="12.75">
      <c r="A164" s="28">
        <f>IF(Stationen!B164&gt;0,Stationen!B164,"")</f>
      </c>
      <c r="B164" s="28">
        <f>IF(Stationen!C164&gt;0,Stationen!C164,"")</f>
      </c>
      <c r="C164" s="18">
        <f>IF(AND(Stationen!D164&gt;=1,Stationen!J164&gt;=1,Stationen!J164&lt;11),1,"")</f>
      </c>
      <c r="D164" s="18">
        <f>IF(AND(Stationen!D164&gt;=1,Stationen!J164&gt;10,Stationen!J164&lt;21),1,"")</f>
      </c>
      <c r="E164" s="18">
        <f>IF(AND(Stationen!D164&gt;=1,Stationen!J164&gt;20,Stationen!L164&lt;31),1,"")</f>
      </c>
      <c r="F164" s="18">
        <f>IF(Stationen!D164&gt;0,1,"")</f>
      </c>
      <c r="G164" s="18"/>
      <c r="H164" s="18">
        <f>IF(AND(Stationen!E164="w",C164=1),1,"")</f>
      </c>
      <c r="I164" s="18">
        <f>IF(AND(Stationen!E164="w",D164=1),1,"")</f>
      </c>
      <c r="J164" s="18">
        <f>IF(AND(Stationen!E164="w",E164=1),1,"")</f>
      </c>
      <c r="K164" s="18">
        <f>IF(AND(Stationen!E164="w",SUM(H164:J164)=0),1,"")</f>
      </c>
      <c r="L164" s="18"/>
      <c r="M164" s="18">
        <f>IF(AND(Stationen!E164="m",C164=1),1,"")</f>
      </c>
      <c r="N164" s="18">
        <f>IF(AND(Stationen!E164="m",D164=1),1,"")</f>
      </c>
      <c r="O164" s="18">
        <f>IF(AND(Stationen!E164="m",E164=1),1,"")</f>
      </c>
      <c r="P164" s="18">
        <f>IF(AND(Stationen!E164="m",SUM(M164:O164)=0),1,"")</f>
      </c>
    </row>
    <row r="165" spans="1:16" ht="12.75">
      <c r="A165" s="28">
        <f>IF(Stationen!B165&gt;0,Stationen!B165,"")</f>
      </c>
      <c r="B165" s="28">
        <f>IF(Stationen!C165&gt;0,Stationen!C165,"")</f>
      </c>
      <c r="C165" s="18">
        <f>IF(AND(Stationen!D165&gt;=1,Stationen!J165&gt;=1,Stationen!J165&lt;11),1,"")</f>
      </c>
      <c r="D165" s="18">
        <f>IF(AND(Stationen!D165&gt;=1,Stationen!J165&gt;10,Stationen!J165&lt;21),1,"")</f>
      </c>
      <c r="E165" s="18">
        <f>IF(AND(Stationen!D165&gt;=1,Stationen!J165&gt;20,Stationen!L165&lt;31),1,"")</f>
      </c>
      <c r="F165" s="18">
        <f>IF(Stationen!D165&gt;0,1,"")</f>
      </c>
      <c r="G165" s="18"/>
      <c r="H165" s="18">
        <f>IF(AND(Stationen!E165="w",C165=1),1,"")</f>
      </c>
      <c r="I165" s="18">
        <f>IF(AND(Stationen!E165="w",D165=1),1,"")</f>
      </c>
      <c r="J165" s="18">
        <f>IF(AND(Stationen!E165="w",E165=1),1,"")</f>
      </c>
      <c r="K165" s="18">
        <f>IF(AND(Stationen!E165="w",SUM(H165:J165)=0),1,"")</f>
      </c>
      <c r="L165" s="18"/>
      <c r="M165" s="18">
        <f>IF(AND(Stationen!E165="m",C165=1),1,"")</f>
      </c>
      <c r="N165" s="18">
        <f>IF(AND(Stationen!E165="m",D165=1),1,"")</f>
      </c>
      <c r="O165" s="18">
        <f>IF(AND(Stationen!E165="m",E165=1),1,"")</f>
      </c>
      <c r="P165" s="18">
        <f>IF(AND(Stationen!E165="m",SUM(M165:O165)=0),1,"")</f>
      </c>
    </row>
    <row r="166" spans="1:16" ht="12.75">
      <c r="A166" s="28">
        <f>IF(Stationen!B166&gt;0,Stationen!B166,"")</f>
      </c>
      <c r="B166" s="28">
        <f>IF(Stationen!C166&gt;0,Stationen!C166,"")</f>
      </c>
      <c r="C166" s="18">
        <f>IF(AND(Stationen!D166&gt;=1,Stationen!J166&gt;=1,Stationen!J166&lt;11),1,"")</f>
      </c>
      <c r="D166" s="18">
        <f>IF(AND(Stationen!D166&gt;=1,Stationen!J166&gt;10,Stationen!J166&lt;21),1,"")</f>
      </c>
      <c r="E166" s="18">
        <f>IF(AND(Stationen!D166&gt;=1,Stationen!J166&gt;20,Stationen!L166&lt;31),1,"")</f>
      </c>
      <c r="F166" s="18">
        <f>IF(Stationen!D166&gt;0,1,"")</f>
      </c>
      <c r="G166" s="18"/>
      <c r="H166" s="18">
        <f>IF(AND(Stationen!E166="w",C166=1),1,"")</f>
      </c>
      <c r="I166" s="18">
        <f>IF(AND(Stationen!E166="w",D166=1),1,"")</f>
      </c>
      <c r="J166" s="18">
        <f>IF(AND(Stationen!E166="w",E166=1),1,"")</f>
      </c>
      <c r="K166" s="18">
        <f>IF(AND(Stationen!E166="w",SUM(H166:J166)=0),1,"")</f>
      </c>
      <c r="L166" s="18"/>
      <c r="M166" s="18">
        <f>IF(AND(Stationen!E166="m",C166=1),1,"")</f>
      </c>
      <c r="N166" s="18">
        <f>IF(AND(Stationen!E166="m",D166=1),1,"")</f>
      </c>
      <c r="O166" s="18">
        <f>IF(AND(Stationen!E166="m",E166=1),1,"")</f>
      </c>
      <c r="P166" s="18">
        <f>IF(AND(Stationen!E166="m",SUM(M166:O166)=0),1,"")</f>
      </c>
    </row>
    <row r="167" spans="1:16" ht="12.75">
      <c r="A167" s="28">
        <f>IF(Stationen!B167&gt;0,Stationen!B167,"")</f>
      </c>
      <c r="B167" s="28">
        <f>IF(Stationen!C167&gt;0,Stationen!C167,"")</f>
      </c>
      <c r="C167" s="18">
        <f>IF(AND(Stationen!D167&gt;=1,Stationen!J167&gt;=1,Stationen!J167&lt;11),1,"")</f>
      </c>
      <c r="D167" s="18">
        <f>IF(AND(Stationen!D167&gt;=1,Stationen!J167&gt;10,Stationen!J167&lt;21),1,"")</f>
      </c>
      <c r="E167" s="18">
        <f>IF(AND(Stationen!D167&gt;=1,Stationen!J167&gt;20,Stationen!L167&lt;31),1,"")</f>
      </c>
      <c r="F167" s="18">
        <f>IF(Stationen!D167&gt;0,1,"")</f>
      </c>
      <c r="G167" s="18"/>
      <c r="H167" s="18">
        <f>IF(AND(Stationen!E167="w",C167=1),1,"")</f>
      </c>
      <c r="I167" s="18">
        <f>IF(AND(Stationen!E167="w",D167=1),1,"")</f>
      </c>
      <c r="J167" s="18">
        <f>IF(AND(Stationen!E167="w",E167=1),1,"")</f>
      </c>
      <c r="K167" s="18">
        <f>IF(AND(Stationen!E167="w",SUM(H167:J167)=0),1,"")</f>
      </c>
      <c r="L167" s="18"/>
      <c r="M167" s="18">
        <f>IF(AND(Stationen!E167="m",C167=1),1,"")</f>
      </c>
      <c r="N167" s="18">
        <f>IF(AND(Stationen!E167="m",D167=1),1,"")</f>
      </c>
      <c r="O167" s="18">
        <f>IF(AND(Stationen!E167="m",E167=1),1,"")</f>
      </c>
      <c r="P167" s="18">
        <f>IF(AND(Stationen!E167="m",SUM(M167:O167)=0),1,"")</f>
      </c>
    </row>
    <row r="168" spans="1:16" ht="12.75">
      <c r="A168" s="28">
        <f>IF(Stationen!B168&gt;0,Stationen!B168,"")</f>
      </c>
      <c r="B168" s="28">
        <f>IF(Stationen!C168&gt;0,Stationen!C168,"")</f>
      </c>
      <c r="C168" s="18">
        <f>IF(AND(Stationen!D168&gt;=1,Stationen!J168&gt;=1,Stationen!J168&lt;11),1,"")</f>
      </c>
      <c r="D168" s="18">
        <f>IF(AND(Stationen!D168&gt;=1,Stationen!J168&gt;10,Stationen!J168&lt;21),1,"")</f>
      </c>
      <c r="E168" s="18">
        <f>IF(AND(Stationen!D168&gt;=1,Stationen!J168&gt;20,Stationen!L168&lt;31),1,"")</f>
      </c>
      <c r="F168" s="18">
        <f>IF(Stationen!D168&gt;0,1,"")</f>
      </c>
      <c r="G168" s="18"/>
      <c r="H168" s="18">
        <f>IF(AND(Stationen!E168="w",C168=1),1,"")</f>
      </c>
      <c r="I168" s="18">
        <f>IF(AND(Stationen!E168="w",D168=1),1,"")</f>
      </c>
      <c r="J168" s="18">
        <f>IF(AND(Stationen!E168="w",E168=1),1,"")</f>
      </c>
      <c r="K168" s="18">
        <f>IF(AND(Stationen!E168="w",SUM(H168:J168)=0),1,"")</f>
      </c>
      <c r="L168" s="18"/>
      <c r="M168" s="18">
        <f>IF(AND(Stationen!E168="m",C168=1),1,"")</f>
      </c>
      <c r="N168" s="18">
        <f>IF(AND(Stationen!E168="m",D168=1),1,"")</f>
      </c>
      <c r="O168" s="18">
        <f>IF(AND(Stationen!E168="m",E168=1),1,"")</f>
      </c>
      <c r="P168" s="18">
        <f>IF(AND(Stationen!E168="m",SUM(M168:O168)=0),1,"")</f>
      </c>
    </row>
    <row r="169" spans="1:16" ht="12.75">
      <c r="A169" s="28">
        <f>IF(Stationen!B169&gt;0,Stationen!B169,"")</f>
      </c>
      <c r="B169" s="28">
        <f>IF(Stationen!C169&gt;0,Stationen!C169,"")</f>
      </c>
      <c r="C169" s="18">
        <f>IF(AND(Stationen!D169&gt;=1,Stationen!J169&gt;=1,Stationen!J169&lt;11),1,"")</f>
      </c>
      <c r="D169" s="18">
        <f>IF(AND(Stationen!D169&gt;=1,Stationen!J169&gt;10,Stationen!J169&lt;21),1,"")</f>
      </c>
      <c r="E169" s="18">
        <f>IF(AND(Stationen!D169&gt;=1,Stationen!J169&gt;20,Stationen!L169&lt;31),1,"")</f>
      </c>
      <c r="F169" s="18">
        <f>IF(Stationen!D169&gt;0,1,"")</f>
      </c>
      <c r="G169" s="18"/>
      <c r="H169" s="18">
        <f>IF(AND(Stationen!E169="w",C169=1),1,"")</f>
      </c>
      <c r="I169" s="18">
        <f>IF(AND(Stationen!E169="w",D169=1),1,"")</f>
      </c>
      <c r="J169" s="18">
        <f>IF(AND(Stationen!E169="w",E169=1),1,"")</f>
      </c>
      <c r="K169" s="18">
        <f>IF(AND(Stationen!E169="w",SUM(H169:J169)=0),1,"")</f>
      </c>
      <c r="L169" s="18"/>
      <c r="M169" s="18">
        <f>IF(AND(Stationen!E169="m",C169=1),1,"")</f>
      </c>
      <c r="N169" s="18">
        <f>IF(AND(Stationen!E169="m",D169=1),1,"")</f>
      </c>
      <c r="O169" s="18">
        <f>IF(AND(Stationen!E169="m",E169=1),1,"")</f>
      </c>
      <c r="P169" s="18">
        <f>IF(AND(Stationen!E169="m",SUM(M169:O169)=0),1,"")</f>
      </c>
    </row>
    <row r="170" spans="1:16" ht="12.75">
      <c r="A170" s="28">
        <f>IF(Stationen!B170&gt;0,Stationen!B170,"")</f>
      </c>
      <c r="B170" s="28">
        <f>IF(Stationen!C170&gt;0,Stationen!C170,"")</f>
      </c>
      <c r="C170" s="18">
        <f>IF(AND(Stationen!D170&gt;=1,Stationen!J170&gt;=1,Stationen!J170&lt;11),1,"")</f>
      </c>
      <c r="D170" s="18">
        <f>IF(AND(Stationen!D170&gt;=1,Stationen!J170&gt;10,Stationen!J170&lt;21),1,"")</f>
      </c>
      <c r="E170" s="18">
        <f>IF(AND(Stationen!D170&gt;=1,Stationen!J170&gt;20,Stationen!L170&lt;31),1,"")</f>
      </c>
      <c r="F170" s="18">
        <f>IF(Stationen!D170&gt;0,1,"")</f>
      </c>
      <c r="G170" s="18"/>
      <c r="H170" s="18">
        <f>IF(AND(Stationen!E170="w",C170=1),1,"")</f>
      </c>
      <c r="I170" s="18">
        <f>IF(AND(Stationen!E170="w",D170=1),1,"")</f>
      </c>
      <c r="J170" s="18">
        <f>IF(AND(Stationen!E170="w",E170=1),1,"")</f>
      </c>
      <c r="K170" s="18">
        <f>IF(AND(Stationen!E170="w",SUM(H170:J170)=0),1,"")</f>
      </c>
      <c r="L170" s="18"/>
      <c r="M170" s="18">
        <f>IF(AND(Stationen!E170="m",C170=1),1,"")</f>
      </c>
      <c r="N170" s="18">
        <f>IF(AND(Stationen!E170="m",D170=1),1,"")</f>
      </c>
      <c r="O170" s="18">
        <f>IF(AND(Stationen!E170="m",E170=1),1,"")</f>
      </c>
      <c r="P170" s="18">
        <f>IF(AND(Stationen!E170="m",SUM(M170:O170)=0),1,"")</f>
      </c>
    </row>
    <row r="171" spans="1:16" ht="12.75">
      <c r="A171" s="28">
        <f>IF(Stationen!B171&gt;0,Stationen!B171,"")</f>
      </c>
      <c r="B171" s="28">
        <f>IF(Stationen!C171&gt;0,Stationen!C171,"")</f>
      </c>
      <c r="C171" s="18">
        <f>IF(AND(Stationen!D171&gt;=1,Stationen!J171&gt;=1,Stationen!J171&lt;11),1,"")</f>
      </c>
      <c r="D171" s="18">
        <f>IF(AND(Stationen!D171&gt;=1,Stationen!J171&gt;10,Stationen!J171&lt;21),1,"")</f>
      </c>
      <c r="E171" s="18">
        <f>IF(AND(Stationen!D171&gt;=1,Stationen!J171&gt;20,Stationen!L171&lt;31),1,"")</f>
      </c>
      <c r="F171" s="18">
        <f>IF(Stationen!D171&gt;0,1,"")</f>
      </c>
      <c r="G171" s="18"/>
      <c r="H171" s="18">
        <f>IF(AND(Stationen!E171="w",C171=1),1,"")</f>
      </c>
      <c r="I171" s="18">
        <f>IF(AND(Stationen!E171="w",D171=1),1,"")</f>
      </c>
      <c r="J171" s="18">
        <f>IF(AND(Stationen!E171="w",E171=1),1,"")</f>
      </c>
      <c r="K171" s="18">
        <f>IF(AND(Stationen!E171="w",SUM(H171:J171)=0),1,"")</f>
      </c>
      <c r="L171" s="18"/>
      <c r="M171" s="18">
        <f>IF(AND(Stationen!E171="m",C171=1),1,"")</f>
      </c>
      <c r="N171" s="18">
        <f>IF(AND(Stationen!E171="m",D171=1),1,"")</f>
      </c>
      <c r="O171" s="18">
        <f>IF(AND(Stationen!E171="m",E171=1),1,"")</f>
      </c>
      <c r="P171" s="18">
        <f>IF(AND(Stationen!E171="m",SUM(M171:O171)=0),1,"")</f>
      </c>
    </row>
    <row r="172" spans="1:16" ht="12.75">
      <c r="A172" s="28">
        <f>IF(Stationen!B172&gt;0,Stationen!B172,"")</f>
      </c>
      <c r="B172" s="28">
        <f>IF(Stationen!C172&gt;0,Stationen!C172,"")</f>
      </c>
      <c r="C172" s="18">
        <f>IF(AND(Stationen!D172&gt;=1,Stationen!J172&gt;=1,Stationen!J172&lt;11),1,"")</f>
      </c>
      <c r="D172" s="18">
        <f>IF(AND(Stationen!D172&gt;=1,Stationen!J172&gt;10,Stationen!J172&lt;21),1,"")</f>
      </c>
      <c r="E172" s="18">
        <f>IF(AND(Stationen!D172&gt;=1,Stationen!J172&gt;20,Stationen!L172&lt;31),1,"")</f>
      </c>
      <c r="F172" s="18">
        <f>IF(Stationen!D172&gt;0,1,"")</f>
      </c>
      <c r="G172" s="18"/>
      <c r="H172" s="18">
        <f>IF(AND(Stationen!E172="w",C172=1),1,"")</f>
      </c>
      <c r="I172" s="18">
        <f>IF(AND(Stationen!E172="w",D172=1),1,"")</f>
      </c>
      <c r="J172" s="18">
        <f>IF(AND(Stationen!E172="w",E172=1),1,"")</f>
      </c>
      <c r="K172" s="18">
        <f>IF(AND(Stationen!E172="w",SUM(H172:J172)=0),1,"")</f>
      </c>
      <c r="L172" s="18"/>
      <c r="M172" s="18">
        <f>IF(AND(Stationen!E172="m",C172=1),1,"")</f>
      </c>
      <c r="N172" s="18">
        <f>IF(AND(Stationen!E172="m",D172=1),1,"")</f>
      </c>
      <c r="O172" s="18">
        <f>IF(AND(Stationen!E172="m",E172=1),1,"")</f>
      </c>
      <c r="P172" s="18">
        <f>IF(AND(Stationen!E172="m",SUM(M172:O172)=0),1,"")</f>
      </c>
    </row>
    <row r="173" spans="1:16" ht="12.75">
      <c r="A173" s="28">
        <f>IF(Stationen!B173&gt;0,Stationen!B173,"")</f>
      </c>
      <c r="B173" s="28">
        <f>IF(Stationen!C173&gt;0,Stationen!C173,"")</f>
      </c>
      <c r="C173" s="18">
        <f>IF(AND(Stationen!D173&gt;=1,Stationen!J173&gt;=1,Stationen!J173&lt;11),1,"")</f>
      </c>
      <c r="D173" s="18">
        <f>IF(AND(Stationen!D173&gt;=1,Stationen!J173&gt;10,Stationen!J173&lt;21),1,"")</f>
      </c>
      <c r="E173" s="18">
        <f>IF(AND(Stationen!D173&gt;=1,Stationen!J173&gt;20,Stationen!L173&lt;31),1,"")</f>
      </c>
      <c r="F173" s="18">
        <f>IF(Stationen!D173&gt;0,1,"")</f>
      </c>
      <c r="G173" s="18"/>
      <c r="H173" s="18">
        <f>IF(AND(Stationen!E173="w",C173=1),1,"")</f>
      </c>
      <c r="I173" s="18">
        <f>IF(AND(Stationen!E173="w",D173=1),1,"")</f>
      </c>
      <c r="J173" s="18">
        <f>IF(AND(Stationen!E173="w",E173=1),1,"")</f>
      </c>
      <c r="K173" s="18">
        <f>IF(AND(Stationen!E173="w",SUM(H173:J173)=0),1,"")</f>
      </c>
      <c r="L173" s="18"/>
      <c r="M173" s="18">
        <f>IF(AND(Stationen!E173="m",C173=1),1,"")</f>
      </c>
      <c r="N173" s="18">
        <f>IF(AND(Stationen!E173="m",D173=1),1,"")</f>
      </c>
      <c r="O173" s="18">
        <f>IF(AND(Stationen!E173="m",E173=1),1,"")</f>
      </c>
      <c r="P173" s="18">
        <f>IF(AND(Stationen!E173="m",SUM(M173:O173)=0),1,"")</f>
      </c>
    </row>
    <row r="174" spans="1:16" ht="12.75">
      <c r="A174" s="28">
        <f>IF(Stationen!B174&gt;0,Stationen!B174,"")</f>
      </c>
      <c r="B174" s="28">
        <f>IF(Stationen!C174&gt;0,Stationen!C174,"")</f>
      </c>
      <c r="C174" s="18">
        <f>IF(AND(Stationen!D174&gt;=1,Stationen!J174&gt;=1,Stationen!J174&lt;11),1,"")</f>
      </c>
      <c r="D174" s="18">
        <f>IF(AND(Stationen!D174&gt;=1,Stationen!J174&gt;10,Stationen!J174&lt;21),1,"")</f>
      </c>
      <c r="E174" s="18">
        <f>IF(AND(Stationen!D174&gt;=1,Stationen!J174&gt;20,Stationen!L174&lt;31),1,"")</f>
      </c>
      <c r="F174" s="18">
        <f>IF(Stationen!D174&gt;0,1,"")</f>
      </c>
      <c r="G174" s="18"/>
      <c r="H174" s="18">
        <f>IF(AND(Stationen!E174="w",C174=1),1,"")</f>
      </c>
      <c r="I174" s="18">
        <f>IF(AND(Stationen!E174="w",D174=1),1,"")</f>
      </c>
      <c r="J174" s="18">
        <f>IF(AND(Stationen!E174="w",E174=1),1,"")</f>
      </c>
      <c r="K174" s="18">
        <f>IF(AND(Stationen!E174="w",SUM(H174:J174)=0),1,"")</f>
      </c>
      <c r="L174" s="18"/>
      <c r="M174" s="18">
        <f>IF(AND(Stationen!E174="m",C174=1),1,"")</f>
      </c>
      <c r="N174" s="18">
        <f>IF(AND(Stationen!E174="m",D174=1),1,"")</f>
      </c>
      <c r="O174" s="18">
        <f>IF(AND(Stationen!E174="m",E174=1),1,"")</f>
      </c>
      <c r="P174" s="18">
        <f>IF(AND(Stationen!E174="m",SUM(M174:O174)=0),1,"")</f>
      </c>
    </row>
    <row r="175" spans="1:16" ht="12.75">
      <c r="A175" s="28">
        <f>IF(Stationen!B175&gt;0,Stationen!B175,"")</f>
      </c>
      <c r="B175" s="28">
        <f>IF(Stationen!C175&gt;0,Stationen!C175,"")</f>
      </c>
      <c r="C175" s="18">
        <f>IF(AND(Stationen!D175&gt;=1,Stationen!J175&gt;=1,Stationen!J175&lt;11),1,"")</f>
      </c>
      <c r="D175" s="18">
        <f>IF(AND(Stationen!D175&gt;=1,Stationen!J175&gt;10,Stationen!J175&lt;21),1,"")</f>
      </c>
      <c r="E175" s="18">
        <f>IF(AND(Stationen!D175&gt;=1,Stationen!J175&gt;20,Stationen!L175&lt;31),1,"")</f>
      </c>
      <c r="F175" s="18">
        <f>IF(Stationen!D175&gt;0,1,"")</f>
      </c>
      <c r="G175" s="18"/>
      <c r="H175" s="18">
        <f>IF(AND(Stationen!E175="w",C175=1),1,"")</f>
      </c>
      <c r="I175" s="18">
        <f>IF(AND(Stationen!E175="w",D175=1),1,"")</f>
      </c>
      <c r="J175" s="18">
        <f>IF(AND(Stationen!E175="w",E175=1),1,"")</f>
      </c>
      <c r="K175" s="18">
        <f>IF(AND(Stationen!E175="w",SUM(H175:J175)=0),1,"")</f>
      </c>
      <c r="L175" s="18"/>
      <c r="M175" s="18">
        <f>IF(AND(Stationen!E175="m",C175=1),1,"")</f>
      </c>
      <c r="N175" s="18">
        <f>IF(AND(Stationen!E175="m",D175=1),1,"")</f>
      </c>
      <c r="O175" s="18">
        <f>IF(AND(Stationen!E175="m",E175=1),1,"")</f>
      </c>
      <c r="P175" s="18">
        <f>IF(AND(Stationen!E175="m",SUM(M175:O175)=0),1,"")</f>
      </c>
    </row>
    <row r="176" spans="1:16" ht="12.75">
      <c r="A176" s="28">
        <f>IF(Stationen!B176&gt;0,Stationen!B176,"")</f>
      </c>
      <c r="B176" s="28">
        <f>IF(Stationen!C176&gt;0,Stationen!C176,"")</f>
      </c>
      <c r="C176" s="18">
        <f>IF(AND(Stationen!D176&gt;=1,Stationen!J176&gt;=1,Stationen!J176&lt;11),1,"")</f>
      </c>
      <c r="D176" s="18">
        <f>IF(AND(Stationen!D176&gt;=1,Stationen!J176&gt;10,Stationen!J176&lt;21),1,"")</f>
      </c>
      <c r="E176" s="18">
        <f>IF(AND(Stationen!D176&gt;=1,Stationen!J176&gt;20,Stationen!L176&lt;31),1,"")</f>
      </c>
      <c r="F176" s="18">
        <f>IF(Stationen!D176&gt;0,1,"")</f>
      </c>
      <c r="G176" s="18"/>
      <c r="H176" s="18">
        <f>IF(AND(Stationen!E176="w",C176=1),1,"")</f>
      </c>
      <c r="I176" s="18">
        <f>IF(AND(Stationen!E176="w",D176=1),1,"")</f>
      </c>
      <c r="J176" s="18">
        <f>IF(AND(Stationen!E176="w",E176=1),1,"")</f>
      </c>
      <c r="K176" s="18">
        <f>IF(AND(Stationen!E176="w",SUM(H176:J176)=0),1,"")</f>
      </c>
      <c r="L176" s="18"/>
      <c r="M176" s="18">
        <f>IF(AND(Stationen!E176="m",C176=1),1,"")</f>
      </c>
      <c r="N176" s="18">
        <f>IF(AND(Stationen!E176="m",D176=1),1,"")</f>
      </c>
      <c r="O176" s="18">
        <f>IF(AND(Stationen!E176="m",E176=1),1,"")</f>
      </c>
      <c r="P176" s="18">
        <f>IF(AND(Stationen!E176="m",SUM(M176:O176)=0),1,"")</f>
      </c>
    </row>
    <row r="177" spans="1:16" ht="12.75">
      <c r="A177" s="28">
        <f>IF(Stationen!B177&gt;0,Stationen!B177,"")</f>
      </c>
      <c r="B177" s="28">
        <f>IF(Stationen!C177&gt;0,Stationen!C177,"")</f>
      </c>
      <c r="C177" s="18">
        <f>IF(AND(Stationen!D177&gt;=1,Stationen!J177&gt;=1,Stationen!J177&lt;11),1,"")</f>
      </c>
      <c r="D177" s="18">
        <f>IF(AND(Stationen!D177&gt;=1,Stationen!J177&gt;10,Stationen!J177&lt;21),1,"")</f>
      </c>
      <c r="E177" s="18">
        <f>IF(AND(Stationen!D177&gt;=1,Stationen!J177&gt;20,Stationen!L177&lt;31),1,"")</f>
      </c>
      <c r="F177" s="18">
        <f>IF(Stationen!D177&gt;0,1,"")</f>
      </c>
      <c r="G177" s="18"/>
      <c r="H177" s="18">
        <f>IF(AND(Stationen!E177="w",C177=1),1,"")</f>
      </c>
      <c r="I177" s="18">
        <f>IF(AND(Stationen!E177="w",D177=1),1,"")</f>
      </c>
      <c r="J177" s="18">
        <f>IF(AND(Stationen!E177="w",E177=1),1,"")</f>
      </c>
      <c r="K177" s="18">
        <f>IF(AND(Stationen!E177="w",SUM(H177:J177)=0),1,"")</f>
      </c>
      <c r="L177" s="18"/>
      <c r="M177" s="18">
        <f>IF(AND(Stationen!E177="m",C177=1),1,"")</f>
      </c>
      <c r="N177" s="18">
        <f>IF(AND(Stationen!E177="m",D177=1),1,"")</f>
      </c>
      <c r="O177" s="18">
        <f>IF(AND(Stationen!E177="m",E177=1),1,"")</f>
      </c>
      <c r="P177" s="18">
        <f>IF(AND(Stationen!E177="m",SUM(M177:O177)=0),1,"")</f>
      </c>
    </row>
    <row r="178" spans="1:16" ht="12.75">
      <c r="A178" s="28">
        <f>IF(Stationen!B178&gt;0,Stationen!B178,"")</f>
      </c>
      <c r="B178" s="28">
        <f>IF(Stationen!C178&gt;0,Stationen!C178,"")</f>
      </c>
      <c r="C178" s="18">
        <f>IF(AND(Stationen!D178&gt;=1,Stationen!J178&gt;=1,Stationen!J178&lt;11),1,"")</f>
      </c>
      <c r="D178" s="18">
        <f>IF(AND(Stationen!D178&gt;=1,Stationen!J178&gt;10,Stationen!J178&lt;21),1,"")</f>
      </c>
      <c r="E178" s="18">
        <f>IF(AND(Stationen!D178&gt;=1,Stationen!J178&gt;20,Stationen!L178&lt;31),1,"")</f>
      </c>
      <c r="F178" s="18">
        <f>IF(Stationen!D178&gt;0,1,"")</f>
      </c>
      <c r="G178" s="18"/>
      <c r="H178" s="18">
        <f>IF(AND(Stationen!E178="w",C178=1),1,"")</f>
      </c>
      <c r="I178" s="18">
        <f>IF(AND(Stationen!E178="w",D178=1),1,"")</f>
      </c>
      <c r="J178" s="18">
        <f>IF(AND(Stationen!E178="w",E178=1),1,"")</f>
      </c>
      <c r="K178" s="18">
        <f>IF(AND(Stationen!E178="w",SUM(H178:J178)=0),1,"")</f>
      </c>
      <c r="L178" s="18"/>
      <c r="M178" s="18">
        <f>IF(AND(Stationen!E178="m",C178=1),1,"")</f>
      </c>
      <c r="N178" s="18">
        <f>IF(AND(Stationen!E178="m",D178=1),1,"")</f>
      </c>
      <c r="O178" s="18">
        <f>IF(AND(Stationen!E178="m",E178=1),1,"")</f>
      </c>
      <c r="P178" s="18">
        <f>IF(AND(Stationen!E178="m",SUM(M178:O178)=0),1,"")</f>
      </c>
    </row>
    <row r="179" spans="1:16" ht="12.75">
      <c r="A179" s="28">
        <f>IF(Stationen!B179&gt;0,Stationen!B179,"")</f>
      </c>
      <c r="B179" s="28">
        <f>IF(Stationen!C179&gt;0,Stationen!C179,"")</f>
      </c>
      <c r="C179" s="18">
        <f>IF(AND(Stationen!D179&gt;=1,Stationen!J179&gt;=1,Stationen!J179&lt;11),1,"")</f>
      </c>
      <c r="D179" s="18">
        <f>IF(AND(Stationen!D179&gt;=1,Stationen!J179&gt;10,Stationen!J179&lt;21),1,"")</f>
      </c>
      <c r="E179" s="18">
        <f>IF(AND(Stationen!D179&gt;=1,Stationen!J179&gt;20,Stationen!L179&lt;31),1,"")</f>
      </c>
      <c r="F179" s="18">
        <f>IF(Stationen!D179&gt;0,1,"")</f>
      </c>
      <c r="G179" s="18"/>
      <c r="H179" s="18">
        <f>IF(AND(Stationen!E179="w",C179=1),1,"")</f>
      </c>
      <c r="I179" s="18">
        <f>IF(AND(Stationen!E179="w",D179=1),1,"")</f>
      </c>
      <c r="J179" s="18">
        <f>IF(AND(Stationen!E179="w",E179=1),1,"")</f>
      </c>
      <c r="K179" s="18">
        <f>IF(AND(Stationen!E179="w",SUM(H179:J179)=0),1,"")</f>
      </c>
      <c r="L179" s="18"/>
      <c r="M179" s="18">
        <f>IF(AND(Stationen!E179="m",C179=1),1,"")</f>
      </c>
      <c r="N179" s="18">
        <f>IF(AND(Stationen!E179="m",D179=1),1,"")</f>
      </c>
      <c r="O179" s="18">
        <f>IF(AND(Stationen!E179="m",E179=1),1,"")</f>
      </c>
      <c r="P179" s="18">
        <f>IF(AND(Stationen!E179="m",SUM(M179:O179)=0),1,"")</f>
      </c>
    </row>
    <row r="180" spans="1:16" ht="12.75">
      <c r="A180" s="28">
        <f>IF(Stationen!B180&gt;0,Stationen!B180,"")</f>
      </c>
      <c r="B180" s="28">
        <f>IF(Stationen!C180&gt;0,Stationen!C180,"")</f>
      </c>
      <c r="C180" s="18">
        <f>IF(AND(Stationen!D180&gt;=1,Stationen!J180&gt;=1,Stationen!J180&lt;11),1,"")</f>
      </c>
      <c r="D180" s="18">
        <f>IF(AND(Stationen!D180&gt;=1,Stationen!J180&gt;10,Stationen!J180&lt;21),1,"")</f>
      </c>
      <c r="E180" s="18">
        <f>IF(AND(Stationen!D180&gt;=1,Stationen!J180&gt;20,Stationen!L180&lt;31),1,"")</f>
      </c>
      <c r="F180" s="18">
        <f>IF(Stationen!D180&gt;0,1,"")</f>
      </c>
      <c r="G180" s="18"/>
      <c r="H180" s="18">
        <f>IF(AND(Stationen!E180="w",C180=1),1,"")</f>
      </c>
      <c r="I180" s="18">
        <f>IF(AND(Stationen!E180="w",D180=1),1,"")</f>
      </c>
      <c r="J180" s="18">
        <f>IF(AND(Stationen!E180="w",E180=1),1,"")</f>
      </c>
      <c r="K180" s="18">
        <f>IF(AND(Stationen!E180="w",SUM(H180:J180)=0),1,"")</f>
      </c>
      <c r="L180" s="18"/>
      <c r="M180" s="18">
        <f>IF(AND(Stationen!E180="m",C180=1),1,"")</f>
      </c>
      <c r="N180" s="18">
        <f>IF(AND(Stationen!E180="m",D180=1),1,"")</f>
      </c>
      <c r="O180" s="18">
        <f>IF(AND(Stationen!E180="m",E180=1),1,"")</f>
      </c>
      <c r="P180" s="18">
        <f>IF(AND(Stationen!E180="m",SUM(M180:O180)=0),1,"")</f>
      </c>
    </row>
    <row r="181" spans="1:16" ht="12.75">
      <c r="A181" s="28">
        <f>IF(Stationen!B181&gt;0,Stationen!B181,"")</f>
      </c>
      <c r="B181" s="28">
        <f>IF(Stationen!C181&gt;0,Stationen!C181,"")</f>
      </c>
      <c r="C181" s="18">
        <f>IF(AND(Stationen!D181&gt;=1,Stationen!J181&gt;=1,Stationen!J181&lt;11),1,"")</f>
      </c>
      <c r="D181" s="18">
        <f>IF(AND(Stationen!D181&gt;=1,Stationen!J181&gt;10,Stationen!J181&lt;21),1,"")</f>
      </c>
      <c r="E181" s="18">
        <f>IF(AND(Stationen!D181&gt;=1,Stationen!J181&gt;20,Stationen!L181&lt;31),1,"")</f>
      </c>
      <c r="F181" s="18">
        <f>IF(Stationen!D181&gt;0,1,"")</f>
      </c>
      <c r="G181" s="18"/>
      <c r="H181" s="18">
        <f>IF(AND(Stationen!E181="w",C181=1),1,"")</f>
      </c>
      <c r="I181" s="18">
        <f>IF(AND(Stationen!E181="w",D181=1),1,"")</f>
      </c>
      <c r="J181" s="18">
        <f>IF(AND(Stationen!E181="w",E181=1),1,"")</f>
      </c>
      <c r="K181" s="18">
        <f>IF(AND(Stationen!E181="w",SUM(H181:J181)=0),1,"")</f>
      </c>
      <c r="L181" s="18"/>
      <c r="M181" s="18">
        <f>IF(AND(Stationen!E181="m",C181=1),1,"")</f>
      </c>
      <c r="N181" s="18">
        <f>IF(AND(Stationen!E181="m",D181=1),1,"")</f>
      </c>
      <c r="O181" s="18">
        <f>IF(AND(Stationen!E181="m",E181=1),1,"")</f>
      </c>
      <c r="P181" s="18">
        <f>IF(AND(Stationen!E181="m",SUM(M181:O181)=0),1,"")</f>
      </c>
    </row>
    <row r="182" spans="1:16" ht="12.75">
      <c r="A182" s="28">
        <f>IF(Stationen!B182&gt;0,Stationen!B182,"")</f>
      </c>
      <c r="B182" s="28">
        <f>IF(Stationen!C182&gt;0,Stationen!C182,"")</f>
      </c>
      <c r="C182" s="18">
        <f>IF(AND(Stationen!D182&gt;=1,Stationen!J182&gt;=1,Stationen!J182&lt;11),1,"")</f>
      </c>
      <c r="D182" s="18">
        <f>IF(AND(Stationen!D182&gt;=1,Stationen!J182&gt;10,Stationen!J182&lt;21),1,"")</f>
      </c>
      <c r="E182" s="18">
        <f>IF(AND(Stationen!D182&gt;=1,Stationen!J182&gt;20,Stationen!L182&lt;31),1,"")</f>
      </c>
      <c r="F182" s="18">
        <f>IF(Stationen!D182&gt;0,1,"")</f>
      </c>
      <c r="G182" s="18"/>
      <c r="H182" s="18">
        <f>IF(AND(Stationen!E182="w",C182=1),1,"")</f>
      </c>
      <c r="I182" s="18">
        <f>IF(AND(Stationen!E182="w",D182=1),1,"")</f>
      </c>
      <c r="J182" s="18">
        <f>IF(AND(Stationen!E182="w",E182=1),1,"")</f>
      </c>
      <c r="K182" s="18">
        <f>IF(AND(Stationen!E182="w",SUM(H182:J182)=0),1,"")</f>
      </c>
      <c r="L182" s="18"/>
      <c r="M182" s="18">
        <f>IF(AND(Stationen!E182="m",C182=1),1,"")</f>
      </c>
      <c r="N182" s="18">
        <f>IF(AND(Stationen!E182="m",D182=1),1,"")</f>
      </c>
      <c r="O182" s="18">
        <f>IF(AND(Stationen!E182="m",E182=1),1,"")</f>
      </c>
      <c r="P182" s="18">
        <f>IF(AND(Stationen!E182="m",SUM(M182:O182)=0),1,"")</f>
      </c>
    </row>
    <row r="183" spans="1:16" ht="12.75">
      <c r="A183" s="28">
        <f>IF(Stationen!B183&gt;0,Stationen!B183,"")</f>
      </c>
      <c r="B183" s="28">
        <f>IF(Stationen!C183&gt;0,Stationen!C183,"")</f>
      </c>
      <c r="C183" s="18">
        <f>IF(AND(Stationen!D183&gt;=1,Stationen!J183&gt;=1,Stationen!J183&lt;11),1,"")</f>
      </c>
      <c r="D183" s="18">
        <f>IF(AND(Stationen!D183&gt;=1,Stationen!J183&gt;10,Stationen!J183&lt;21),1,"")</f>
      </c>
      <c r="E183" s="18">
        <f>IF(AND(Stationen!D183&gt;=1,Stationen!J183&gt;20,Stationen!L183&lt;31),1,"")</f>
      </c>
      <c r="F183" s="18">
        <f>IF(Stationen!D183&gt;0,1,"")</f>
      </c>
      <c r="G183" s="18"/>
      <c r="H183" s="18">
        <f>IF(AND(Stationen!E183="w",C183=1),1,"")</f>
      </c>
      <c r="I183" s="18">
        <f>IF(AND(Stationen!E183="w",D183=1),1,"")</f>
      </c>
      <c r="J183" s="18">
        <f>IF(AND(Stationen!E183="w",E183=1),1,"")</f>
      </c>
      <c r="K183" s="18">
        <f>IF(AND(Stationen!E183="w",SUM(H183:J183)=0),1,"")</f>
      </c>
      <c r="L183" s="18"/>
      <c r="M183" s="18">
        <f>IF(AND(Stationen!E183="m",C183=1),1,"")</f>
      </c>
      <c r="N183" s="18">
        <f>IF(AND(Stationen!E183="m",D183=1),1,"")</f>
      </c>
      <c r="O183" s="18">
        <f>IF(AND(Stationen!E183="m",E183=1),1,"")</f>
      </c>
      <c r="P183" s="18">
        <f>IF(AND(Stationen!E183="m",SUM(M183:O183)=0),1,"")</f>
      </c>
    </row>
    <row r="184" spans="1:16" ht="12.75">
      <c r="A184" s="28">
        <f>IF(Stationen!B184&gt;0,Stationen!B184,"")</f>
      </c>
      <c r="B184" s="28">
        <f>IF(Stationen!C184&gt;0,Stationen!C184,"")</f>
      </c>
      <c r="C184" s="18">
        <f>IF(AND(Stationen!D184&gt;=1,Stationen!J184&gt;=1,Stationen!J184&lt;11),1,"")</f>
      </c>
      <c r="D184" s="18">
        <f>IF(AND(Stationen!D184&gt;=1,Stationen!J184&gt;10,Stationen!J184&lt;21),1,"")</f>
      </c>
      <c r="E184" s="18">
        <f>IF(AND(Stationen!D184&gt;=1,Stationen!J184&gt;20,Stationen!L184&lt;31),1,"")</f>
      </c>
      <c r="F184" s="18">
        <f>IF(Stationen!D184&gt;0,1,"")</f>
      </c>
      <c r="G184" s="18"/>
      <c r="H184" s="18">
        <f>IF(AND(Stationen!E184="w",C184=1),1,"")</f>
      </c>
      <c r="I184" s="18">
        <f>IF(AND(Stationen!E184="w",D184=1),1,"")</f>
      </c>
      <c r="J184" s="18">
        <f>IF(AND(Stationen!E184="w",E184=1),1,"")</f>
      </c>
      <c r="K184" s="18">
        <f>IF(AND(Stationen!E184="w",SUM(H184:J184)=0),1,"")</f>
      </c>
      <c r="L184" s="18"/>
      <c r="M184" s="18">
        <f>IF(AND(Stationen!E184="m",C184=1),1,"")</f>
      </c>
      <c r="N184" s="18">
        <f>IF(AND(Stationen!E184="m",D184=1),1,"")</f>
      </c>
      <c r="O184" s="18">
        <f>IF(AND(Stationen!E184="m",E184=1),1,"")</f>
      </c>
      <c r="P184" s="18">
        <f>IF(AND(Stationen!E184="m",SUM(M184:O184)=0),1,"")</f>
      </c>
    </row>
    <row r="185" spans="1:16" ht="12.75">
      <c r="A185" s="28">
        <f>IF(Stationen!B185&gt;0,Stationen!B185,"")</f>
      </c>
      <c r="B185" s="28">
        <f>IF(Stationen!C185&gt;0,Stationen!C185,"")</f>
      </c>
      <c r="C185" s="18">
        <f>IF(AND(Stationen!D185&gt;=1,Stationen!J185&gt;=1,Stationen!J185&lt;11),1,"")</f>
      </c>
      <c r="D185" s="18">
        <f>IF(AND(Stationen!D185&gt;=1,Stationen!J185&gt;10,Stationen!J185&lt;21),1,"")</f>
      </c>
      <c r="E185" s="18">
        <f>IF(AND(Stationen!D185&gt;=1,Stationen!J185&gt;20,Stationen!L185&lt;31),1,"")</f>
      </c>
      <c r="F185" s="18">
        <f>IF(Stationen!D185&gt;0,1,"")</f>
      </c>
      <c r="G185" s="18"/>
      <c r="H185" s="18">
        <f>IF(AND(Stationen!E185="w",C185=1),1,"")</f>
      </c>
      <c r="I185" s="18">
        <f>IF(AND(Stationen!E185="w",D185=1),1,"")</f>
      </c>
      <c r="J185" s="18">
        <f>IF(AND(Stationen!E185="w",E185=1),1,"")</f>
      </c>
      <c r="K185" s="18">
        <f>IF(AND(Stationen!E185="w",SUM(H185:J185)=0),1,"")</f>
      </c>
      <c r="L185" s="18"/>
      <c r="M185" s="18">
        <f>IF(AND(Stationen!E185="m",C185=1),1,"")</f>
      </c>
      <c r="N185" s="18">
        <f>IF(AND(Stationen!E185="m",D185=1),1,"")</f>
      </c>
      <c r="O185" s="18">
        <f>IF(AND(Stationen!E185="m",E185=1),1,"")</f>
      </c>
      <c r="P185" s="18">
        <f>IF(AND(Stationen!E185="m",SUM(M185:O185)=0),1,"")</f>
      </c>
    </row>
    <row r="186" spans="1:16" ht="12.75">
      <c r="A186" s="28">
        <f>IF(Stationen!B186&gt;0,Stationen!B186,"")</f>
      </c>
      <c r="B186" s="28">
        <f>IF(Stationen!C186&gt;0,Stationen!C186,"")</f>
      </c>
      <c r="C186" s="18">
        <f>IF(AND(Stationen!D186&gt;=1,Stationen!J186&gt;=1,Stationen!J186&lt;11),1,"")</f>
      </c>
      <c r="D186" s="18">
        <f>IF(AND(Stationen!D186&gt;=1,Stationen!J186&gt;10,Stationen!J186&lt;21),1,"")</f>
      </c>
      <c r="E186" s="18">
        <f>IF(AND(Stationen!D186&gt;=1,Stationen!J186&gt;20,Stationen!L186&lt;31),1,"")</f>
      </c>
      <c r="F186" s="18">
        <f>IF(Stationen!D186&gt;0,1,"")</f>
      </c>
      <c r="G186" s="18"/>
      <c r="H186" s="18">
        <f>IF(AND(Stationen!E186="w",C186=1),1,"")</f>
      </c>
      <c r="I186" s="18">
        <f>IF(AND(Stationen!E186="w",D186=1),1,"")</f>
      </c>
      <c r="J186" s="18">
        <f>IF(AND(Stationen!E186="w",E186=1),1,"")</f>
      </c>
      <c r="K186" s="18">
        <f>IF(AND(Stationen!E186="w",SUM(H186:J186)=0),1,"")</f>
      </c>
      <c r="L186" s="18"/>
      <c r="M186" s="18">
        <f>IF(AND(Stationen!E186="m",C186=1),1,"")</f>
      </c>
      <c r="N186" s="18">
        <f>IF(AND(Stationen!E186="m",D186=1),1,"")</f>
      </c>
      <c r="O186" s="18">
        <f>IF(AND(Stationen!E186="m",E186=1),1,"")</f>
      </c>
      <c r="P186" s="18">
        <f>IF(AND(Stationen!E186="m",SUM(M186:O186)=0),1,"")</f>
      </c>
    </row>
    <row r="187" spans="1:16" ht="12.75">
      <c r="A187" s="28">
        <f>IF(Stationen!B187&gt;0,Stationen!B187,"")</f>
      </c>
      <c r="B187" s="28">
        <f>IF(Stationen!C187&gt;0,Stationen!C187,"")</f>
      </c>
      <c r="C187" s="18">
        <f>IF(AND(Stationen!D187&gt;=1,Stationen!J187&gt;=1,Stationen!J187&lt;11),1,"")</f>
      </c>
      <c r="D187" s="18">
        <f>IF(AND(Stationen!D187&gt;=1,Stationen!J187&gt;10,Stationen!J187&lt;21),1,"")</f>
      </c>
      <c r="E187" s="18">
        <f>IF(AND(Stationen!D187&gt;=1,Stationen!J187&gt;20,Stationen!L187&lt;31),1,"")</f>
      </c>
      <c r="F187" s="18">
        <f>IF(Stationen!D187&gt;0,1,"")</f>
      </c>
      <c r="G187" s="18"/>
      <c r="H187" s="18">
        <f>IF(AND(Stationen!E187="w",C187=1),1,"")</f>
      </c>
      <c r="I187" s="18">
        <f>IF(AND(Stationen!E187="w",D187=1),1,"")</f>
      </c>
      <c r="J187" s="18">
        <f>IF(AND(Stationen!E187="w",E187=1),1,"")</f>
      </c>
      <c r="K187" s="18">
        <f>IF(AND(Stationen!E187="w",SUM(H187:J187)=0),1,"")</f>
      </c>
      <c r="L187" s="18"/>
      <c r="M187" s="18">
        <f>IF(AND(Stationen!E187="m",C187=1),1,"")</f>
      </c>
      <c r="N187" s="18">
        <f>IF(AND(Stationen!E187="m",D187=1),1,"")</f>
      </c>
      <c r="O187" s="18">
        <f>IF(AND(Stationen!E187="m",E187=1),1,"")</f>
      </c>
      <c r="P187" s="18">
        <f>IF(AND(Stationen!E187="m",SUM(M187:O187)=0),1,"")</f>
      </c>
    </row>
    <row r="188" spans="1:16" ht="12.75">
      <c r="A188" s="28">
        <f>IF(Stationen!B188&gt;0,Stationen!B188,"")</f>
      </c>
      <c r="B188" s="28">
        <f>IF(Stationen!C188&gt;0,Stationen!C188,"")</f>
      </c>
      <c r="C188" s="18">
        <f>IF(AND(Stationen!D188&gt;=1,Stationen!J188&gt;=1,Stationen!J188&lt;11),1,"")</f>
      </c>
      <c r="D188" s="18">
        <f>IF(AND(Stationen!D188&gt;=1,Stationen!J188&gt;10,Stationen!J188&lt;21),1,"")</f>
      </c>
      <c r="E188" s="18">
        <f>IF(AND(Stationen!D188&gt;=1,Stationen!J188&gt;20,Stationen!L188&lt;31),1,"")</f>
      </c>
      <c r="F188" s="18">
        <f>IF(Stationen!D188&gt;0,1,"")</f>
      </c>
      <c r="G188" s="18"/>
      <c r="H188" s="18">
        <f>IF(AND(Stationen!E188="w",C188=1),1,"")</f>
      </c>
      <c r="I188" s="18">
        <f>IF(AND(Stationen!E188="w",D188=1),1,"")</f>
      </c>
      <c r="J188" s="18">
        <f>IF(AND(Stationen!E188="w",E188=1),1,"")</f>
      </c>
      <c r="K188" s="18">
        <f>IF(AND(Stationen!E188="w",SUM(H188:J188)=0),1,"")</f>
      </c>
      <c r="L188" s="18"/>
      <c r="M188" s="18">
        <f>IF(AND(Stationen!E188="m",C188=1),1,"")</f>
      </c>
      <c r="N188" s="18">
        <f>IF(AND(Stationen!E188="m",D188=1),1,"")</f>
      </c>
      <c r="O188" s="18">
        <f>IF(AND(Stationen!E188="m",E188=1),1,"")</f>
      </c>
      <c r="P188" s="18">
        <f>IF(AND(Stationen!E188="m",SUM(M188:O188)=0),1,"")</f>
      </c>
    </row>
    <row r="189" spans="1:16" ht="12.75">
      <c r="A189" s="28">
        <f>IF(Stationen!B189&gt;0,Stationen!B189,"")</f>
      </c>
      <c r="B189" s="28">
        <f>IF(Stationen!C189&gt;0,Stationen!C189,"")</f>
      </c>
      <c r="C189" s="18">
        <f>IF(AND(Stationen!D189&gt;=1,Stationen!J189&gt;=1,Stationen!J189&lt;11),1,"")</f>
      </c>
      <c r="D189" s="18">
        <f>IF(AND(Stationen!D189&gt;=1,Stationen!J189&gt;10,Stationen!J189&lt;21),1,"")</f>
      </c>
      <c r="E189" s="18">
        <f>IF(AND(Stationen!D189&gt;=1,Stationen!J189&gt;20,Stationen!L189&lt;31),1,"")</f>
      </c>
      <c r="F189" s="18">
        <f>IF(Stationen!D189&gt;0,1,"")</f>
      </c>
      <c r="G189" s="18"/>
      <c r="H189" s="18">
        <f>IF(AND(Stationen!E189="w",C189=1),1,"")</f>
      </c>
      <c r="I189" s="18">
        <f>IF(AND(Stationen!E189="w",D189=1),1,"")</f>
      </c>
      <c r="J189" s="18">
        <f>IF(AND(Stationen!E189="w",E189=1),1,"")</f>
      </c>
      <c r="K189" s="18">
        <f>IF(AND(Stationen!E189="w",SUM(H189:J189)=0),1,"")</f>
      </c>
      <c r="L189" s="18"/>
      <c r="M189" s="18">
        <f>IF(AND(Stationen!E189="m",C189=1),1,"")</f>
      </c>
      <c r="N189" s="18">
        <f>IF(AND(Stationen!E189="m",D189=1),1,"")</f>
      </c>
      <c r="O189" s="18">
        <f>IF(AND(Stationen!E189="m",E189=1),1,"")</f>
      </c>
      <c r="P189" s="18">
        <f>IF(AND(Stationen!E189="m",SUM(M189:O189)=0),1,"")</f>
      </c>
    </row>
    <row r="190" spans="1:16" ht="12.75">
      <c r="A190" s="28">
        <f>IF(Stationen!B190&gt;0,Stationen!B190,"")</f>
      </c>
      <c r="B190" s="28">
        <f>IF(Stationen!C190&gt;0,Stationen!C190,"")</f>
      </c>
      <c r="C190" s="18">
        <f>IF(AND(Stationen!D190&gt;=1,Stationen!J190&gt;=1,Stationen!J190&lt;11),1,"")</f>
      </c>
      <c r="D190" s="18">
        <f>IF(AND(Stationen!D190&gt;=1,Stationen!J190&gt;10,Stationen!J190&lt;21),1,"")</f>
      </c>
      <c r="E190" s="18">
        <f>IF(AND(Stationen!D190&gt;=1,Stationen!J190&gt;20,Stationen!L190&lt;31),1,"")</f>
      </c>
      <c r="F190" s="18">
        <f>IF(Stationen!D190&gt;0,1,"")</f>
      </c>
      <c r="G190" s="18"/>
      <c r="H190" s="18">
        <f>IF(AND(Stationen!E190="w",C190=1),1,"")</f>
      </c>
      <c r="I190" s="18">
        <f>IF(AND(Stationen!E190="w",D190=1),1,"")</f>
      </c>
      <c r="J190" s="18">
        <f>IF(AND(Stationen!E190="w",E190=1),1,"")</f>
      </c>
      <c r="K190" s="18">
        <f>IF(AND(Stationen!E190="w",SUM(H190:J190)=0),1,"")</f>
      </c>
      <c r="L190" s="18"/>
      <c r="M190" s="18">
        <f>IF(AND(Stationen!E190="m",C190=1),1,"")</f>
      </c>
      <c r="N190" s="18">
        <f>IF(AND(Stationen!E190="m",D190=1),1,"")</f>
      </c>
      <c r="O190" s="18">
        <f>IF(AND(Stationen!E190="m",E190=1),1,"")</f>
      </c>
      <c r="P190" s="18">
        <f>IF(AND(Stationen!E190="m",SUM(M190:O190)=0),1,"")</f>
      </c>
    </row>
    <row r="191" spans="1:16" ht="12.75">
      <c r="A191" s="28">
        <f>IF(Stationen!B191&gt;0,Stationen!B191,"")</f>
      </c>
      <c r="B191" s="28">
        <f>IF(Stationen!C191&gt;0,Stationen!C191,"")</f>
      </c>
      <c r="C191" s="18">
        <f>IF(AND(Stationen!D191&gt;=1,Stationen!J191&gt;=1,Stationen!J191&lt;11),1,"")</f>
      </c>
      <c r="D191" s="18">
        <f>IF(AND(Stationen!D191&gt;=1,Stationen!J191&gt;10,Stationen!J191&lt;21),1,"")</f>
      </c>
      <c r="E191" s="18">
        <f>IF(AND(Stationen!D191&gt;=1,Stationen!J191&gt;20,Stationen!L191&lt;31),1,"")</f>
      </c>
      <c r="F191" s="18">
        <f>IF(Stationen!D191&gt;0,1,"")</f>
      </c>
      <c r="G191" s="18"/>
      <c r="H191" s="18">
        <f>IF(AND(Stationen!E191="w",C191=1),1,"")</f>
      </c>
      <c r="I191" s="18">
        <f>IF(AND(Stationen!E191="w",D191=1),1,"")</f>
      </c>
      <c r="J191" s="18">
        <f>IF(AND(Stationen!E191="w",E191=1),1,"")</f>
      </c>
      <c r="K191" s="18">
        <f>IF(AND(Stationen!E191="w",SUM(H191:J191)=0),1,"")</f>
      </c>
      <c r="L191" s="18"/>
      <c r="M191" s="18">
        <f>IF(AND(Stationen!E191="m",C191=1),1,"")</f>
      </c>
      <c r="N191" s="18">
        <f>IF(AND(Stationen!E191="m",D191=1),1,"")</f>
      </c>
      <c r="O191" s="18">
        <f>IF(AND(Stationen!E191="m",E191=1),1,"")</f>
      </c>
      <c r="P191" s="18">
        <f>IF(AND(Stationen!E191="m",SUM(M191:O191)=0),1,"")</f>
      </c>
    </row>
    <row r="192" spans="1:16" ht="12.75">
      <c r="A192" s="28">
        <f>IF(Stationen!B192&gt;0,Stationen!B192,"")</f>
      </c>
      <c r="B192" s="28">
        <f>IF(Stationen!C192&gt;0,Stationen!C192,"")</f>
      </c>
      <c r="C192" s="18">
        <f>IF(AND(Stationen!D192&gt;=1,Stationen!J192&gt;=1,Stationen!J192&lt;11),1,"")</f>
      </c>
      <c r="D192" s="18">
        <f>IF(AND(Stationen!D192&gt;=1,Stationen!J192&gt;10,Stationen!J192&lt;21),1,"")</f>
      </c>
      <c r="E192" s="18">
        <f>IF(AND(Stationen!D192&gt;=1,Stationen!J192&gt;20,Stationen!L192&lt;31),1,"")</f>
      </c>
      <c r="F192" s="18">
        <f>IF(Stationen!D192&gt;0,1,"")</f>
      </c>
      <c r="G192" s="18"/>
      <c r="H192" s="18">
        <f>IF(AND(Stationen!E192="w",C192=1),1,"")</f>
      </c>
      <c r="I192" s="18">
        <f>IF(AND(Stationen!E192="w",D192=1),1,"")</f>
      </c>
      <c r="J192" s="18">
        <f>IF(AND(Stationen!E192="w",E192=1),1,"")</f>
      </c>
      <c r="K192" s="18">
        <f>IF(AND(Stationen!E192="w",SUM(H192:J192)=0),1,"")</f>
      </c>
      <c r="L192" s="18"/>
      <c r="M192" s="18">
        <f>IF(AND(Stationen!E192="m",C192=1),1,"")</f>
      </c>
      <c r="N192" s="18">
        <f>IF(AND(Stationen!E192="m",D192=1),1,"")</f>
      </c>
      <c r="O192" s="18">
        <f>IF(AND(Stationen!E192="m",E192=1),1,"")</f>
      </c>
      <c r="P192" s="18">
        <f>IF(AND(Stationen!E192="m",SUM(M192:O192)=0),1,"")</f>
      </c>
    </row>
    <row r="193" spans="1:16" ht="12.75">
      <c r="A193" s="28">
        <f>IF(Stationen!B193&gt;0,Stationen!B193,"")</f>
      </c>
      <c r="B193" s="28">
        <f>IF(Stationen!C193&gt;0,Stationen!C193,"")</f>
      </c>
      <c r="C193" s="18">
        <f>IF(AND(Stationen!D193&gt;=1,Stationen!J193&gt;=1,Stationen!J193&lt;11),1,"")</f>
      </c>
      <c r="D193" s="18">
        <f>IF(AND(Stationen!D193&gt;=1,Stationen!J193&gt;10,Stationen!J193&lt;21),1,"")</f>
      </c>
      <c r="E193" s="18">
        <f>IF(AND(Stationen!D193&gt;=1,Stationen!J193&gt;20,Stationen!L193&lt;31),1,"")</f>
      </c>
      <c r="F193" s="18">
        <f>IF(Stationen!D193&gt;0,1,"")</f>
      </c>
      <c r="G193" s="18"/>
      <c r="H193" s="18">
        <f>IF(AND(Stationen!E193="w",C193=1),1,"")</f>
      </c>
      <c r="I193" s="18">
        <f>IF(AND(Stationen!E193="w",D193=1),1,"")</f>
      </c>
      <c r="J193" s="18">
        <f>IF(AND(Stationen!E193="w",E193=1),1,"")</f>
      </c>
      <c r="K193" s="18">
        <f>IF(AND(Stationen!E193="w",SUM(H193:J193)=0),1,"")</f>
      </c>
      <c r="L193" s="18"/>
      <c r="M193" s="18">
        <f>IF(AND(Stationen!E193="m",C193=1),1,"")</f>
      </c>
      <c r="N193" s="18">
        <f>IF(AND(Stationen!E193="m",D193=1),1,"")</f>
      </c>
      <c r="O193" s="18">
        <f>IF(AND(Stationen!E193="m",E193=1),1,"")</f>
      </c>
      <c r="P193" s="18">
        <f>IF(AND(Stationen!E193="m",SUM(M193:O193)=0),1,"")</f>
      </c>
    </row>
    <row r="194" spans="1:16" ht="12.75">
      <c r="A194" s="28">
        <f>IF(Stationen!B194&gt;0,Stationen!B194,"")</f>
      </c>
      <c r="B194" s="28">
        <f>IF(Stationen!C194&gt;0,Stationen!C194,"")</f>
      </c>
      <c r="C194" s="18">
        <f>IF(AND(Stationen!D194&gt;=1,Stationen!J194&gt;=1,Stationen!J194&lt;11),1,"")</f>
      </c>
      <c r="D194" s="18">
        <f>IF(AND(Stationen!D194&gt;=1,Stationen!J194&gt;10,Stationen!J194&lt;21),1,"")</f>
      </c>
      <c r="E194" s="18">
        <f>IF(AND(Stationen!D194&gt;=1,Stationen!J194&gt;20,Stationen!L194&lt;31),1,"")</f>
      </c>
      <c r="F194" s="18">
        <f>IF(Stationen!D194&gt;0,1,"")</f>
      </c>
      <c r="G194" s="18"/>
      <c r="H194" s="18">
        <f>IF(AND(Stationen!E194="w",C194=1),1,"")</f>
      </c>
      <c r="I194" s="18">
        <f>IF(AND(Stationen!E194="w",D194=1),1,"")</f>
      </c>
      <c r="J194" s="18">
        <f>IF(AND(Stationen!E194="w",E194=1),1,"")</f>
      </c>
      <c r="K194" s="18">
        <f>IF(AND(Stationen!E194="w",SUM(H194:J194)=0),1,"")</f>
      </c>
      <c r="L194" s="18"/>
      <c r="M194" s="18">
        <f>IF(AND(Stationen!E194="m",C194=1),1,"")</f>
      </c>
      <c r="N194" s="18">
        <f>IF(AND(Stationen!E194="m",D194=1),1,"")</f>
      </c>
      <c r="O194" s="18">
        <f>IF(AND(Stationen!E194="m",E194=1),1,"")</f>
      </c>
      <c r="P194" s="18">
        <f>IF(AND(Stationen!E194="m",SUM(M194:O194)=0),1,"")</f>
      </c>
    </row>
    <row r="195" spans="1:16" ht="12.75">
      <c r="A195" s="28">
        <f>IF(Stationen!B195&gt;0,Stationen!B195,"")</f>
      </c>
      <c r="B195" s="28">
        <f>IF(Stationen!C195&gt;0,Stationen!C195,"")</f>
      </c>
      <c r="C195" s="18">
        <f>IF(AND(Stationen!D195&gt;=1,Stationen!J195&gt;=1,Stationen!J195&lt;11),1,"")</f>
      </c>
      <c r="D195" s="18">
        <f>IF(AND(Stationen!D195&gt;=1,Stationen!J195&gt;10,Stationen!J195&lt;21),1,"")</f>
      </c>
      <c r="E195" s="18">
        <f>IF(AND(Stationen!D195&gt;=1,Stationen!J195&gt;20,Stationen!L195&lt;31),1,"")</f>
      </c>
      <c r="F195" s="18">
        <f>IF(Stationen!D195&gt;0,1,"")</f>
      </c>
      <c r="G195" s="18"/>
      <c r="H195" s="18">
        <f>IF(AND(Stationen!E195="w",C195=1),1,"")</f>
      </c>
      <c r="I195" s="18">
        <f>IF(AND(Stationen!E195="w",D195=1),1,"")</f>
      </c>
      <c r="J195" s="18">
        <f>IF(AND(Stationen!E195="w",E195=1),1,"")</f>
      </c>
      <c r="K195" s="18">
        <f>IF(AND(Stationen!E195="w",SUM(H195:J195)=0),1,"")</f>
      </c>
      <c r="L195" s="18"/>
      <c r="M195" s="18">
        <f>IF(AND(Stationen!E195="m",C195=1),1,"")</f>
      </c>
      <c r="N195" s="18">
        <f>IF(AND(Stationen!E195="m",D195=1),1,"")</f>
      </c>
      <c r="O195" s="18">
        <f>IF(AND(Stationen!E195="m",E195=1),1,"")</f>
      </c>
      <c r="P195" s="18">
        <f>IF(AND(Stationen!E195="m",SUM(M195:O195)=0),1,"")</f>
      </c>
    </row>
    <row r="196" spans="1:16" ht="12.75">
      <c r="A196" s="28">
        <f>IF(Stationen!B196&gt;0,Stationen!B196,"")</f>
      </c>
      <c r="B196" s="28">
        <f>IF(Stationen!C196&gt;0,Stationen!C196,"")</f>
      </c>
      <c r="C196" s="18">
        <f>IF(AND(Stationen!D196&gt;=1,Stationen!J196&gt;=1,Stationen!J196&lt;11),1,"")</f>
      </c>
      <c r="D196" s="18">
        <f>IF(AND(Stationen!D196&gt;=1,Stationen!J196&gt;10,Stationen!J196&lt;21),1,"")</f>
      </c>
      <c r="E196" s="18">
        <f>IF(AND(Stationen!D196&gt;=1,Stationen!J196&gt;20,Stationen!L196&lt;31),1,"")</f>
      </c>
      <c r="F196" s="18">
        <f>IF(Stationen!D196&gt;0,1,"")</f>
      </c>
      <c r="G196" s="18"/>
      <c r="H196" s="18">
        <f>IF(AND(Stationen!E196="w",C196=1),1,"")</f>
      </c>
      <c r="I196" s="18">
        <f>IF(AND(Stationen!E196="w",D196=1),1,"")</f>
      </c>
      <c r="J196" s="18">
        <f>IF(AND(Stationen!E196="w",E196=1),1,"")</f>
      </c>
      <c r="K196" s="18">
        <f>IF(AND(Stationen!E196="w",SUM(H196:J196)=0),1,"")</f>
      </c>
      <c r="L196" s="18"/>
      <c r="M196" s="18">
        <f>IF(AND(Stationen!E196="m",C196=1),1,"")</f>
      </c>
      <c r="N196" s="18">
        <f>IF(AND(Stationen!E196="m",D196=1),1,"")</f>
      </c>
      <c r="O196" s="18">
        <f>IF(AND(Stationen!E196="m",E196=1),1,"")</f>
      </c>
      <c r="P196" s="18">
        <f>IF(AND(Stationen!E196="m",SUM(M196:O196)=0),1,"")</f>
      </c>
    </row>
    <row r="197" spans="1:16" ht="12.75">
      <c r="A197" s="28">
        <f>IF(Stationen!B197&gt;0,Stationen!B197,"")</f>
      </c>
      <c r="B197" s="28">
        <f>IF(Stationen!C197&gt;0,Stationen!C197,"")</f>
      </c>
      <c r="C197" s="18">
        <f>IF(AND(Stationen!D197&gt;=1,Stationen!J197&gt;=1,Stationen!J197&lt;11),1,"")</f>
      </c>
      <c r="D197" s="18">
        <f>IF(AND(Stationen!D197&gt;=1,Stationen!J197&gt;10,Stationen!J197&lt;21),1,"")</f>
      </c>
      <c r="E197" s="18">
        <f>IF(AND(Stationen!D197&gt;=1,Stationen!J197&gt;20,Stationen!L197&lt;31),1,"")</f>
      </c>
      <c r="F197" s="18">
        <f>IF(Stationen!D197&gt;0,1,"")</f>
      </c>
      <c r="G197" s="18"/>
      <c r="H197" s="18">
        <f>IF(AND(Stationen!E197="w",C197=1),1,"")</f>
      </c>
      <c r="I197" s="18">
        <f>IF(AND(Stationen!E197="w",D197=1),1,"")</f>
      </c>
      <c r="J197" s="18">
        <f>IF(AND(Stationen!E197="w",E197=1),1,"")</f>
      </c>
      <c r="K197" s="18">
        <f>IF(AND(Stationen!E197="w",SUM(H197:J197)=0),1,"")</f>
      </c>
      <c r="L197" s="18"/>
      <c r="M197" s="18">
        <f>IF(AND(Stationen!E197="m",C197=1),1,"")</f>
      </c>
      <c r="N197" s="18">
        <f>IF(AND(Stationen!E197="m",D197=1),1,"")</f>
      </c>
      <c r="O197" s="18">
        <f>IF(AND(Stationen!E197="m",E197=1),1,"")</f>
      </c>
      <c r="P197" s="18">
        <f>IF(AND(Stationen!E197="m",SUM(M197:O197)=0),1,"")</f>
      </c>
    </row>
    <row r="198" spans="1:16" ht="12.75">
      <c r="A198" s="28">
        <f>IF(Stationen!B198&gt;0,Stationen!B198,"")</f>
      </c>
      <c r="B198" s="28">
        <f>IF(Stationen!C198&gt;0,Stationen!C198,"")</f>
      </c>
      <c r="C198" s="18">
        <f>IF(AND(Stationen!D198&gt;=1,Stationen!J198&gt;=1,Stationen!J198&lt;11),1,"")</f>
      </c>
      <c r="D198" s="18">
        <f>IF(AND(Stationen!D198&gt;=1,Stationen!J198&gt;10,Stationen!J198&lt;21),1,"")</f>
      </c>
      <c r="E198" s="18">
        <f>IF(AND(Stationen!D198&gt;=1,Stationen!J198&gt;20,Stationen!L198&lt;31),1,"")</f>
      </c>
      <c r="F198" s="18">
        <f>IF(Stationen!D198&gt;0,1,"")</f>
      </c>
      <c r="G198" s="18"/>
      <c r="H198" s="18">
        <f>IF(AND(Stationen!E198="w",C198=1),1,"")</f>
      </c>
      <c r="I198" s="18">
        <f>IF(AND(Stationen!E198="w",D198=1),1,"")</f>
      </c>
      <c r="J198" s="18">
        <f>IF(AND(Stationen!E198="w",E198=1),1,"")</f>
      </c>
      <c r="K198" s="18">
        <f>IF(AND(Stationen!E198="w",SUM(H198:J198)=0),1,"")</f>
      </c>
      <c r="L198" s="18"/>
      <c r="M198" s="18">
        <f>IF(AND(Stationen!E198="m",C198=1),1,"")</f>
      </c>
      <c r="N198" s="18">
        <f>IF(AND(Stationen!E198="m",D198=1),1,"")</f>
      </c>
      <c r="O198" s="18">
        <f>IF(AND(Stationen!E198="m",E198=1),1,"")</f>
      </c>
      <c r="P198" s="18">
        <f>IF(AND(Stationen!E198="m",SUM(M198:O198)=0),1,"")</f>
      </c>
    </row>
    <row r="199" spans="1:16" ht="12.75">
      <c r="A199" s="28">
        <f>IF(Stationen!B199&gt;0,Stationen!B199,"")</f>
      </c>
      <c r="B199" s="28">
        <f>IF(Stationen!C199&gt;0,Stationen!C199,"")</f>
      </c>
      <c r="C199" s="18">
        <f>IF(AND(Stationen!D199&gt;=1,Stationen!J199&gt;=1,Stationen!J199&lt;11),1,"")</f>
      </c>
      <c r="D199" s="18">
        <f>IF(AND(Stationen!D199&gt;=1,Stationen!J199&gt;10,Stationen!J199&lt;21),1,"")</f>
      </c>
      <c r="E199" s="18">
        <f>IF(AND(Stationen!D199&gt;=1,Stationen!J199&gt;20,Stationen!L199&lt;31),1,"")</f>
      </c>
      <c r="F199" s="18">
        <f>IF(Stationen!D199&gt;0,1,"")</f>
      </c>
      <c r="G199" s="18"/>
      <c r="H199" s="18">
        <f>IF(AND(Stationen!E199="w",C199=1),1,"")</f>
      </c>
      <c r="I199" s="18">
        <f>IF(AND(Stationen!E199="w",D199=1),1,"")</f>
      </c>
      <c r="J199" s="18">
        <f>IF(AND(Stationen!E199="w",E199=1),1,"")</f>
      </c>
      <c r="K199" s="18">
        <f>IF(AND(Stationen!E199="w",SUM(H199:J199)=0),1,"")</f>
      </c>
      <c r="L199" s="18"/>
      <c r="M199" s="18">
        <f>IF(AND(Stationen!E199="m",C199=1),1,"")</f>
      </c>
      <c r="N199" s="18">
        <f>IF(AND(Stationen!E199="m",D199=1),1,"")</f>
      </c>
      <c r="O199" s="18">
        <f>IF(AND(Stationen!E199="m",E199=1),1,"")</f>
      </c>
      <c r="P199" s="18">
        <f>IF(AND(Stationen!E199="m",SUM(M199:O199)=0),1,"")</f>
      </c>
    </row>
    <row r="200" spans="1:16" ht="12.75">
      <c r="A200" s="28">
        <f>IF(Stationen!B200&gt;0,Stationen!B200,"")</f>
      </c>
      <c r="B200" s="28">
        <f>IF(Stationen!C200&gt;0,Stationen!C200,"")</f>
      </c>
      <c r="C200" s="18">
        <f>IF(AND(Stationen!D200&gt;=1,Stationen!J200&gt;=1,Stationen!J200&lt;11),1,"")</f>
      </c>
      <c r="D200" s="18">
        <f>IF(AND(Stationen!D200&gt;=1,Stationen!J200&gt;10,Stationen!J200&lt;21),1,"")</f>
      </c>
      <c r="E200" s="18">
        <f>IF(AND(Stationen!D200&gt;=1,Stationen!J200&gt;20,Stationen!L200&lt;31),1,"")</f>
      </c>
      <c r="F200" s="18">
        <f>IF(Stationen!D200&gt;0,1,"")</f>
      </c>
      <c r="G200" s="18"/>
      <c r="H200" s="18">
        <f>IF(AND(Stationen!E200="w",C200=1),1,"")</f>
      </c>
      <c r="I200" s="18">
        <f>IF(AND(Stationen!E200="w",D200=1),1,"")</f>
      </c>
      <c r="J200" s="18">
        <f>IF(AND(Stationen!E200="w",E200=1),1,"")</f>
      </c>
      <c r="K200" s="18">
        <f>IF(AND(Stationen!E200="w",SUM(H200:J200)=0),1,"")</f>
      </c>
      <c r="L200" s="18"/>
      <c r="M200" s="18">
        <f>IF(AND(Stationen!E200="m",C200=1),1,"")</f>
      </c>
      <c r="N200" s="18">
        <f>IF(AND(Stationen!E200="m",D200=1),1,"")</f>
      </c>
      <c r="O200" s="18">
        <f>IF(AND(Stationen!E200="m",E200=1),1,"")</f>
      </c>
      <c r="P200" s="18">
        <f>IF(AND(Stationen!E200="m",SUM(M200:O200)=0),1,"")</f>
      </c>
    </row>
    <row r="201" spans="1:16" ht="12.75">
      <c r="A201" s="28">
        <f>IF(Stationen!B201&gt;0,Stationen!B201,"")</f>
      </c>
      <c r="B201" s="28">
        <f>IF(Stationen!C201&gt;0,Stationen!C201,"")</f>
      </c>
      <c r="C201" s="18">
        <f>IF(AND(Stationen!D201&gt;=1,Stationen!J201&gt;=1,Stationen!J201&lt;11),1,"")</f>
      </c>
      <c r="D201" s="18">
        <f>IF(AND(Stationen!D201&gt;=1,Stationen!J201&gt;10,Stationen!J201&lt;21),1,"")</f>
      </c>
      <c r="E201" s="18">
        <f>IF(AND(Stationen!D201&gt;=1,Stationen!J201&gt;20,Stationen!L201&lt;31),1,"")</f>
      </c>
      <c r="F201" s="18">
        <f>IF(Stationen!D201&gt;0,1,"")</f>
      </c>
      <c r="G201" s="18"/>
      <c r="H201" s="18">
        <f>IF(AND(Stationen!E201="w",C201=1),1,"")</f>
      </c>
      <c r="I201" s="18">
        <f>IF(AND(Stationen!E201="w",D201=1),1,"")</f>
      </c>
      <c r="J201" s="18">
        <f>IF(AND(Stationen!E201="w",E201=1),1,"")</f>
      </c>
      <c r="K201" s="18">
        <f>IF(AND(Stationen!E201="w",SUM(H201:J201)=0),1,"")</f>
      </c>
      <c r="L201" s="18"/>
      <c r="M201" s="18">
        <f>IF(AND(Stationen!E201="m",C201=1),1,"")</f>
      </c>
      <c r="N201" s="18">
        <f>IF(AND(Stationen!E201="m",D201=1),1,"")</f>
      </c>
      <c r="O201" s="18">
        <f>IF(AND(Stationen!E201="m",E201=1),1,"")</f>
      </c>
      <c r="P201" s="18">
        <f>IF(AND(Stationen!E201="m",SUM(M201:O201)=0),1,"")</f>
      </c>
    </row>
    <row r="202" spans="1:16" ht="12.75">
      <c r="A202" s="28">
        <f>IF(Stationen!B202&gt;0,Stationen!B202,"")</f>
      </c>
      <c r="B202" s="28">
        <f>IF(Stationen!C202&gt;0,Stationen!C202,"")</f>
      </c>
      <c r="C202" s="18">
        <f>IF(AND(Stationen!D202&gt;=1,Stationen!J202&gt;=1,Stationen!J202&lt;11),1,"")</f>
      </c>
      <c r="D202" s="18">
        <f>IF(AND(Stationen!D202&gt;=1,Stationen!J202&gt;10,Stationen!J202&lt;21),1,"")</f>
      </c>
      <c r="E202" s="18">
        <f>IF(AND(Stationen!D202&gt;=1,Stationen!J202&gt;20,Stationen!L202&lt;31),1,"")</f>
      </c>
      <c r="F202" s="18">
        <f>IF(Stationen!D202&gt;0,1,"")</f>
      </c>
      <c r="G202" s="18"/>
      <c r="H202" s="18">
        <f>IF(AND(Stationen!E202="w",C202=1),1,"")</f>
      </c>
      <c r="I202" s="18">
        <f>IF(AND(Stationen!E202="w",D202=1),1,"")</f>
      </c>
      <c r="J202" s="18">
        <f>IF(AND(Stationen!E202="w",E202=1),1,"")</f>
      </c>
      <c r="K202" s="18">
        <f>IF(AND(Stationen!E202="w",SUM(H202:J202)=0),1,"")</f>
      </c>
      <c r="L202" s="18"/>
      <c r="M202" s="18">
        <f>IF(AND(Stationen!E202="m",C202=1),1,"")</f>
      </c>
      <c r="N202" s="18">
        <f>IF(AND(Stationen!E202="m",D202=1),1,"")</f>
      </c>
      <c r="O202" s="18">
        <f>IF(AND(Stationen!E202="m",E202=1),1,"")</f>
      </c>
      <c r="P202" s="18">
        <f>IF(AND(Stationen!E202="m",SUM(M202:O202)=0),1,"")</f>
      </c>
    </row>
    <row r="203" spans="1:16" ht="12.75">
      <c r="A203" s="28">
        <f>IF(Stationen!B203&gt;0,Stationen!B203,"")</f>
      </c>
      <c r="B203" s="28">
        <f>IF(Stationen!C203&gt;0,Stationen!C203,"")</f>
      </c>
      <c r="C203" s="18">
        <f>IF(AND(Stationen!D203&gt;=1,Stationen!J203&gt;=1,Stationen!J203&lt;11),1,"")</f>
      </c>
      <c r="D203" s="18">
        <f>IF(AND(Stationen!D203&gt;=1,Stationen!J203&gt;10,Stationen!J203&lt;21),1,"")</f>
      </c>
      <c r="E203" s="18">
        <f>IF(AND(Stationen!D203&gt;=1,Stationen!J203&gt;20,Stationen!L203&lt;31),1,"")</f>
      </c>
      <c r="F203" s="18">
        <f>IF(Stationen!D203&gt;0,1,"")</f>
      </c>
      <c r="G203" s="18"/>
      <c r="H203" s="18">
        <f>IF(AND(Stationen!E203="w",C203=1),1,"")</f>
      </c>
      <c r="I203" s="18">
        <f>IF(AND(Stationen!E203="w",D203=1),1,"")</f>
      </c>
      <c r="J203" s="18">
        <f>IF(AND(Stationen!E203="w",E203=1),1,"")</f>
      </c>
      <c r="K203" s="18">
        <f>IF(AND(Stationen!E203="w",SUM(H203:J203)=0),1,"")</f>
      </c>
      <c r="L203" s="18"/>
      <c r="M203" s="18">
        <f>IF(AND(Stationen!E203="m",C203=1),1,"")</f>
      </c>
      <c r="N203" s="18">
        <f>IF(AND(Stationen!E203="m",D203=1),1,"")</f>
      </c>
      <c r="O203" s="18">
        <f>IF(AND(Stationen!E203="m",E203=1),1,"")</f>
      </c>
      <c r="P203" s="18">
        <f>IF(AND(Stationen!E203="m",SUM(M203:O203)=0),1,"")</f>
      </c>
    </row>
    <row r="204" spans="1:16" ht="12.75">
      <c r="A204" s="28">
        <f>IF(Stationen!B204&gt;0,Stationen!B204,"")</f>
      </c>
      <c r="B204" s="28">
        <f>IF(Stationen!C204&gt;0,Stationen!C204,"")</f>
      </c>
      <c r="C204" s="18">
        <f>IF(AND(Stationen!D204&gt;=1,Stationen!J204&gt;=1,Stationen!J204&lt;11),1,"")</f>
      </c>
      <c r="D204" s="18">
        <f>IF(AND(Stationen!D204&gt;=1,Stationen!J204&gt;10,Stationen!J204&lt;21),1,"")</f>
      </c>
      <c r="E204" s="18">
        <f>IF(AND(Stationen!D204&gt;=1,Stationen!J204&gt;20,Stationen!L204&lt;31),1,"")</f>
      </c>
      <c r="F204" s="18">
        <f>IF(Stationen!D204&gt;0,1,"")</f>
      </c>
      <c r="G204" s="18"/>
      <c r="H204" s="18">
        <f>IF(AND(Stationen!E204="w",C204=1),1,"")</f>
      </c>
      <c r="I204" s="18">
        <f>IF(AND(Stationen!E204="w",D204=1),1,"")</f>
      </c>
      <c r="J204" s="18">
        <f>IF(AND(Stationen!E204="w",E204=1),1,"")</f>
      </c>
      <c r="K204" s="18">
        <f>IF(AND(Stationen!E204="w",SUM(H204:J204)=0),1,"")</f>
      </c>
      <c r="L204" s="18"/>
      <c r="M204" s="18">
        <f>IF(AND(Stationen!E204="m",C204=1),1,"")</f>
      </c>
      <c r="N204" s="18">
        <f>IF(AND(Stationen!E204="m",D204=1),1,"")</f>
      </c>
      <c r="O204" s="18">
        <f>IF(AND(Stationen!E204="m",E204=1),1,"")</f>
      </c>
      <c r="P204" s="18">
        <f>IF(AND(Stationen!E204="m",SUM(M204:O204)=0),1,"")</f>
      </c>
    </row>
    <row r="205" spans="1:16" ht="12.75">
      <c r="A205" s="28">
        <f>IF(Stationen!B205&gt;0,Stationen!B205,"")</f>
      </c>
      <c r="B205" s="28">
        <f>IF(Stationen!C205&gt;0,Stationen!C205,"")</f>
      </c>
      <c r="C205" s="18">
        <f>IF(AND(Stationen!D205&gt;=1,Stationen!J205&gt;=1,Stationen!J205&lt;11),1,"")</f>
      </c>
      <c r="D205" s="18">
        <f>IF(AND(Stationen!D205&gt;=1,Stationen!J205&gt;10,Stationen!J205&lt;21),1,"")</f>
      </c>
      <c r="E205" s="18">
        <f>IF(AND(Stationen!D205&gt;=1,Stationen!J205&gt;20,Stationen!L205&lt;31),1,"")</f>
      </c>
      <c r="F205" s="18">
        <f>IF(Stationen!D205&gt;0,1,"")</f>
      </c>
      <c r="G205" s="18"/>
      <c r="H205" s="18">
        <f>IF(AND(Stationen!E205="w",C205=1),1,"")</f>
      </c>
      <c r="I205" s="18">
        <f>IF(AND(Stationen!E205="w",D205=1),1,"")</f>
      </c>
      <c r="J205" s="18">
        <f>IF(AND(Stationen!E205="w",E205=1),1,"")</f>
      </c>
      <c r="K205" s="18">
        <f>IF(AND(Stationen!E205="w",SUM(H205:J205)=0),1,"")</f>
      </c>
      <c r="L205" s="18"/>
      <c r="M205" s="18">
        <f>IF(AND(Stationen!E205="m",C205=1),1,"")</f>
      </c>
      <c r="N205" s="18">
        <f>IF(AND(Stationen!E205="m",D205=1),1,"")</f>
      </c>
      <c r="O205" s="18">
        <f>IF(AND(Stationen!E205="m",E205=1),1,"")</f>
      </c>
      <c r="P205" s="18">
        <f>IF(AND(Stationen!E205="m",SUM(M205:O205)=0),1,"")</f>
      </c>
    </row>
    <row r="206" spans="1:16" ht="12.75">
      <c r="A206" s="28">
        <f>IF(Stationen!B206&gt;0,Stationen!B206,"")</f>
      </c>
      <c r="B206" s="28">
        <f>IF(Stationen!C206&gt;0,Stationen!C206,"")</f>
      </c>
      <c r="C206" s="18">
        <f>IF(AND(Stationen!D206&gt;=1,Stationen!J206&gt;=1,Stationen!J206&lt;11),1,"")</f>
      </c>
      <c r="D206" s="18">
        <f>IF(AND(Stationen!D206&gt;=1,Stationen!J206&gt;10,Stationen!J206&lt;21),1,"")</f>
      </c>
      <c r="E206" s="18">
        <f>IF(AND(Stationen!D206&gt;=1,Stationen!J206&gt;20,Stationen!L206&lt;31),1,"")</f>
      </c>
      <c r="F206" s="18">
        <f>IF(Stationen!D206&gt;0,1,"")</f>
      </c>
      <c r="G206" s="18"/>
      <c r="H206" s="18">
        <f>IF(AND(Stationen!E206="w",C206=1),1,"")</f>
      </c>
      <c r="I206" s="18">
        <f>IF(AND(Stationen!E206="w",D206=1),1,"")</f>
      </c>
      <c r="J206" s="18">
        <f>IF(AND(Stationen!E206="w",E206=1),1,"")</f>
      </c>
      <c r="K206" s="18">
        <f>IF(AND(Stationen!E206="w",SUM(H206:J206)=0),1,"")</f>
      </c>
      <c r="L206" s="18"/>
      <c r="M206" s="18">
        <f>IF(AND(Stationen!E206="m",C206=1),1,"")</f>
      </c>
      <c r="N206" s="18">
        <f>IF(AND(Stationen!E206="m",D206=1),1,"")</f>
      </c>
      <c r="O206" s="18">
        <f>IF(AND(Stationen!E206="m",E206=1),1,"")</f>
      </c>
      <c r="P206" s="18">
        <f>IF(AND(Stationen!E206="m",SUM(M206:O206)=0),1,"")</f>
      </c>
    </row>
    <row r="207" spans="1:16" ht="12.75">
      <c r="A207" s="28">
        <f>IF(Stationen!B207&gt;0,Stationen!B207,"")</f>
      </c>
      <c r="B207" s="28">
        <f>IF(Stationen!C207&gt;0,Stationen!C207,"")</f>
      </c>
      <c r="C207" s="18">
        <f>IF(AND(Stationen!D207&gt;=1,Stationen!J207&gt;=1,Stationen!J207&lt;11),1,"")</f>
      </c>
      <c r="D207" s="18">
        <f>IF(AND(Stationen!D207&gt;=1,Stationen!J207&gt;10,Stationen!J207&lt;21),1,"")</f>
      </c>
      <c r="E207" s="18">
        <f>IF(AND(Stationen!D207&gt;=1,Stationen!J207&gt;20,Stationen!L207&lt;31),1,"")</f>
      </c>
      <c r="F207" s="18">
        <f>IF(Stationen!D207&gt;0,1,"")</f>
      </c>
      <c r="G207" s="18"/>
      <c r="H207" s="18">
        <f>IF(AND(Stationen!E207="w",C207=1),1,"")</f>
      </c>
      <c r="I207" s="18">
        <f>IF(AND(Stationen!E207="w",D207=1),1,"")</f>
      </c>
      <c r="J207" s="18">
        <f>IF(AND(Stationen!E207="w",E207=1),1,"")</f>
      </c>
      <c r="K207" s="18">
        <f>IF(AND(Stationen!E207="w",SUM(H207:J207)=0),1,"")</f>
      </c>
      <c r="L207" s="18"/>
      <c r="M207" s="18">
        <f>IF(AND(Stationen!E207="m",C207=1),1,"")</f>
      </c>
      <c r="N207" s="18">
        <f>IF(AND(Stationen!E207="m",D207=1),1,"")</f>
      </c>
      <c r="O207" s="18">
        <f>IF(AND(Stationen!E207="m",E207=1),1,"")</f>
      </c>
      <c r="P207" s="18">
        <f>IF(AND(Stationen!E207="m",SUM(M207:O207)=0),1,"")</f>
      </c>
    </row>
    <row r="208" spans="1:16" ht="12.75">
      <c r="A208" s="28">
        <f>IF(Stationen!B208&gt;0,Stationen!B208,"")</f>
      </c>
      <c r="B208" s="28">
        <f>IF(Stationen!C208&gt;0,Stationen!C208,"")</f>
      </c>
      <c r="C208" s="18">
        <f>IF(AND(Stationen!D208&gt;=1,Stationen!J208&gt;=1,Stationen!J208&lt;11),1,"")</f>
      </c>
      <c r="D208" s="18">
        <f>IF(AND(Stationen!D208&gt;=1,Stationen!J208&gt;10,Stationen!J208&lt;21),1,"")</f>
      </c>
      <c r="E208" s="18">
        <f>IF(AND(Stationen!D208&gt;=1,Stationen!J208&gt;20,Stationen!L208&lt;31),1,"")</f>
      </c>
      <c r="F208" s="18">
        <f>IF(Stationen!D208&gt;0,1,"")</f>
      </c>
      <c r="G208" s="18"/>
      <c r="H208" s="18">
        <f>IF(AND(Stationen!E208="w",C208=1),1,"")</f>
      </c>
      <c r="I208" s="18">
        <f>IF(AND(Stationen!E208="w",D208=1),1,"")</f>
      </c>
      <c r="J208" s="18">
        <f>IF(AND(Stationen!E208="w",E208=1),1,"")</f>
      </c>
      <c r="K208" s="18">
        <f>IF(AND(Stationen!E208="w",SUM(H208:J208)=0),1,"")</f>
      </c>
      <c r="L208" s="18"/>
      <c r="M208" s="18">
        <f>IF(AND(Stationen!E208="m",C208=1),1,"")</f>
      </c>
      <c r="N208" s="18">
        <f>IF(AND(Stationen!E208="m",D208=1),1,"")</f>
      </c>
      <c r="O208" s="18">
        <f>IF(AND(Stationen!E208="m",E208=1),1,"")</f>
      </c>
      <c r="P208" s="18">
        <f>IF(AND(Stationen!E208="m",SUM(M208:O208)=0),1,"")</f>
      </c>
    </row>
    <row r="209" spans="1:16" ht="12.75">
      <c r="A209" s="28">
        <f>IF(Stationen!B209&gt;0,Stationen!B209,"")</f>
      </c>
      <c r="B209" s="28">
        <f>IF(Stationen!C209&gt;0,Stationen!C209,"")</f>
      </c>
      <c r="C209" s="18">
        <f>IF(AND(Stationen!D209&gt;=1,Stationen!J209&gt;=1,Stationen!J209&lt;11),1,"")</f>
      </c>
      <c r="D209" s="18">
        <f>IF(AND(Stationen!D209&gt;=1,Stationen!J209&gt;10,Stationen!J209&lt;21),1,"")</f>
      </c>
      <c r="E209" s="18">
        <f>IF(AND(Stationen!D209&gt;=1,Stationen!J209&gt;20,Stationen!L209&lt;31),1,"")</f>
      </c>
      <c r="F209" s="18">
        <f>IF(Stationen!D209&gt;0,1,"")</f>
      </c>
      <c r="G209" s="18"/>
      <c r="H209" s="18">
        <f>IF(AND(Stationen!E209="w",C209=1),1,"")</f>
      </c>
      <c r="I209" s="18">
        <f>IF(AND(Stationen!E209="w",D209=1),1,"")</f>
      </c>
      <c r="J209" s="18">
        <f>IF(AND(Stationen!E209="w",E209=1),1,"")</f>
      </c>
      <c r="K209" s="18">
        <f>IF(AND(Stationen!E209="w",SUM(H209:J209)=0),1,"")</f>
      </c>
      <c r="L209" s="18"/>
      <c r="M209" s="18">
        <f>IF(AND(Stationen!E209="m",C209=1),1,"")</f>
      </c>
      <c r="N209" s="18">
        <f>IF(AND(Stationen!E209="m",D209=1),1,"")</f>
      </c>
      <c r="O209" s="18">
        <f>IF(AND(Stationen!E209="m",E209=1),1,"")</f>
      </c>
      <c r="P209" s="18">
        <f>IF(AND(Stationen!E209="m",SUM(M209:O209)=0),1,"")</f>
      </c>
    </row>
    <row r="210" spans="1:16" ht="12.75">
      <c r="A210" s="28">
        <f>IF(Stationen!B210&gt;0,Stationen!B210,"")</f>
      </c>
      <c r="B210" s="28">
        <f>IF(Stationen!C210&gt;0,Stationen!C210,"")</f>
      </c>
      <c r="C210" s="18">
        <f>IF(AND(Stationen!D210&gt;=1,Stationen!J210&gt;=1,Stationen!J210&lt;11),1,"")</f>
      </c>
      <c r="D210" s="18">
        <f>IF(AND(Stationen!D210&gt;=1,Stationen!J210&gt;10,Stationen!J210&lt;21),1,"")</f>
      </c>
      <c r="E210" s="18">
        <f>IF(AND(Stationen!D210&gt;=1,Stationen!J210&gt;20,Stationen!L210&lt;31),1,"")</f>
      </c>
      <c r="F210" s="18">
        <f>IF(Stationen!D210&gt;0,1,"")</f>
      </c>
      <c r="G210" s="18"/>
      <c r="H210" s="18">
        <f>IF(AND(Stationen!E210="w",C210=1),1,"")</f>
      </c>
      <c r="I210" s="18">
        <f>IF(AND(Stationen!E210="w",D210=1),1,"")</f>
      </c>
      <c r="J210" s="18">
        <f>IF(AND(Stationen!E210="w",E210=1),1,"")</f>
      </c>
      <c r="K210" s="18">
        <f>IF(AND(Stationen!E210="w",SUM(H210:J210)=0),1,"")</f>
      </c>
      <c r="L210" s="18"/>
      <c r="M210" s="18">
        <f>IF(AND(Stationen!E210="m",C210=1),1,"")</f>
      </c>
      <c r="N210" s="18">
        <f>IF(AND(Stationen!E210="m",D210=1),1,"")</f>
      </c>
      <c r="O210" s="18">
        <f>IF(AND(Stationen!E210="m",E210=1),1,"")</f>
      </c>
      <c r="P210" s="18">
        <f>IF(AND(Stationen!E210="m",SUM(M210:O210)=0),1,"")</f>
      </c>
    </row>
    <row r="211" spans="1:16" ht="12.75">
      <c r="A211" s="28">
        <f>IF(Stationen!B211&gt;0,Stationen!B211,"")</f>
      </c>
      <c r="B211" s="28">
        <f>IF(Stationen!C211&gt;0,Stationen!C211,"")</f>
      </c>
      <c r="C211" s="18">
        <f>IF(AND(Stationen!D211&gt;=1,Stationen!J211&gt;=1,Stationen!J211&lt;11),1,"")</f>
      </c>
      <c r="D211" s="18">
        <f>IF(AND(Stationen!D211&gt;=1,Stationen!J211&gt;10,Stationen!J211&lt;21),1,"")</f>
      </c>
      <c r="E211" s="18">
        <f>IF(AND(Stationen!D211&gt;=1,Stationen!J211&gt;20,Stationen!L211&lt;31),1,"")</f>
      </c>
      <c r="F211" s="18">
        <f>IF(Stationen!D211&gt;0,1,"")</f>
      </c>
      <c r="G211" s="18"/>
      <c r="H211" s="18">
        <f>IF(AND(Stationen!E211="w",C211=1),1,"")</f>
      </c>
      <c r="I211" s="18">
        <f>IF(AND(Stationen!E211="w",D211=1),1,"")</f>
      </c>
      <c r="J211" s="18">
        <f>IF(AND(Stationen!E211="w",E211=1),1,"")</f>
      </c>
      <c r="K211" s="18">
        <f>IF(AND(Stationen!E211="w",SUM(H211:J211)=0),1,"")</f>
      </c>
      <c r="L211" s="18"/>
      <c r="M211" s="18">
        <f>IF(AND(Stationen!E211="m",C211=1),1,"")</f>
      </c>
      <c r="N211" s="18">
        <f>IF(AND(Stationen!E211="m",D211=1),1,"")</f>
      </c>
      <c r="O211" s="18">
        <f>IF(AND(Stationen!E211="m",E211=1),1,"")</f>
      </c>
      <c r="P211" s="18">
        <f>IF(AND(Stationen!E211="m",SUM(M211:O211)=0),1,"")</f>
      </c>
    </row>
    <row r="212" spans="1:16" ht="12.75">
      <c r="A212" s="28">
        <f>IF(Stationen!B212&gt;0,Stationen!B212,"")</f>
      </c>
      <c r="B212" s="28">
        <f>IF(Stationen!C212&gt;0,Stationen!C212,"")</f>
      </c>
      <c r="C212" s="18">
        <f>IF(AND(Stationen!D212&gt;=1,Stationen!J212&gt;=1,Stationen!J212&lt;11),1,"")</f>
      </c>
      <c r="D212" s="18">
        <f>IF(AND(Stationen!D212&gt;=1,Stationen!J212&gt;10,Stationen!J212&lt;21),1,"")</f>
      </c>
      <c r="E212" s="18">
        <f>IF(AND(Stationen!D212&gt;=1,Stationen!J212&gt;20,Stationen!L212&lt;31),1,"")</f>
      </c>
      <c r="F212" s="18">
        <f>IF(Stationen!D212&gt;0,1,"")</f>
      </c>
      <c r="G212" s="18"/>
      <c r="H212" s="18">
        <f>IF(AND(Stationen!E212="w",C212=1),1,"")</f>
      </c>
      <c r="I212" s="18">
        <f>IF(AND(Stationen!E212="w",D212=1),1,"")</f>
      </c>
      <c r="J212" s="18">
        <f>IF(AND(Stationen!E212="w",E212=1),1,"")</f>
      </c>
      <c r="K212" s="18">
        <f>IF(AND(Stationen!E212="w",SUM(H212:J212)=0),1,"")</f>
      </c>
      <c r="L212" s="18"/>
      <c r="M212" s="18">
        <f>IF(AND(Stationen!E212="m",C212=1),1,"")</f>
      </c>
      <c r="N212" s="18">
        <f>IF(AND(Stationen!E212="m",D212=1),1,"")</f>
      </c>
      <c r="O212" s="18">
        <f>IF(AND(Stationen!E212="m",E212=1),1,"")</f>
      </c>
      <c r="P212" s="18">
        <f>IF(AND(Stationen!E212="m",SUM(M212:O212)=0),1,"")</f>
      </c>
    </row>
    <row r="213" spans="1:16" ht="12.75">
      <c r="A213" s="28">
        <f>IF(Stationen!B213&gt;0,Stationen!B213,"")</f>
      </c>
      <c r="B213" s="28">
        <f>IF(Stationen!C213&gt;0,Stationen!C213,"")</f>
      </c>
      <c r="C213" s="18">
        <f>IF(AND(Stationen!D213&gt;=1,Stationen!J213&gt;=1,Stationen!J213&lt;11),1,"")</f>
      </c>
      <c r="D213" s="18">
        <f>IF(AND(Stationen!D213&gt;=1,Stationen!J213&gt;10,Stationen!J213&lt;21),1,"")</f>
      </c>
      <c r="E213" s="18">
        <f>IF(AND(Stationen!D213&gt;=1,Stationen!J213&gt;20,Stationen!L213&lt;31),1,"")</f>
      </c>
      <c r="F213" s="18">
        <f>IF(Stationen!D213&gt;0,1,"")</f>
      </c>
      <c r="G213" s="18"/>
      <c r="H213" s="18">
        <f>IF(AND(Stationen!E213="w",C213=1),1,"")</f>
      </c>
      <c r="I213" s="18">
        <f>IF(AND(Stationen!E213="w",D213=1),1,"")</f>
      </c>
      <c r="J213" s="18">
        <f>IF(AND(Stationen!E213="w",E213=1),1,"")</f>
      </c>
      <c r="K213" s="18">
        <f>IF(AND(Stationen!E213="w",SUM(H213:J213)=0),1,"")</f>
      </c>
      <c r="L213" s="18"/>
      <c r="M213" s="18">
        <f>IF(AND(Stationen!E213="m",C213=1),1,"")</f>
      </c>
      <c r="N213" s="18">
        <f>IF(AND(Stationen!E213="m",D213=1),1,"")</f>
      </c>
      <c r="O213" s="18">
        <f>IF(AND(Stationen!E213="m",E213=1),1,"")</f>
      </c>
      <c r="P213" s="18">
        <f>IF(AND(Stationen!E213="m",SUM(M213:O213)=0),1,"")</f>
      </c>
    </row>
    <row r="214" spans="1:16" ht="12.75">
      <c r="A214" s="28">
        <f>IF(Stationen!B214&gt;0,Stationen!B214,"")</f>
      </c>
      <c r="B214" s="28">
        <f>IF(Stationen!C214&gt;0,Stationen!C214,"")</f>
      </c>
      <c r="C214" s="18">
        <f>IF(AND(Stationen!D214&gt;=1,Stationen!J214&gt;=1,Stationen!J214&lt;11),1,"")</f>
      </c>
      <c r="D214" s="18">
        <f>IF(AND(Stationen!D214&gt;=1,Stationen!J214&gt;10,Stationen!J214&lt;21),1,"")</f>
      </c>
      <c r="E214" s="18">
        <f>IF(AND(Stationen!D214&gt;=1,Stationen!J214&gt;20,Stationen!L214&lt;31),1,"")</f>
      </c>
      <c r="F214" s="18">
        <f>IF(Stationen!D214&gt;0,1,"")</f>
      </c>
      <c r="G214" s="18"/>
      <c r="H214" s="18">
        <f>IF(AND(Stationen!E214="w",C214=1),1,"")</f>
      </c>
      <c r="I214" s="18">
        <f>IF(AND(Stationen!E214="w",D214=1),1,"")</f>
      </c>
      <c r="J214" s="18">
        <f>IF(AND(Stationen!E214="w",E214=1),1,"")</f>
      </c>
      <c r="K214" s="18">
        <f>IF(AND(Stationen!E214="w",SUM(H214:J214)=0),1,"")</f>
      </c>
      <c r="L214" s="18"/>
      <c r="M214" s="18">
        <f>IF(AND(Stationen!E214="m",C214=1),1,"")</f>
      </c>
      <c r="N214" s="18">
        <f>IF(AND(Stationen!E214="m",D214=1),1,"")</f>
      </c>
      <c r="O214" s="18">
        <f>IF(AND(Stationen!E214="m",E214=1),1,"")</f>
      </c>
      <c r="P214" s="18">
        <f>IF(AND(Stationen!E214="m",SUM(M214:O214)=0),1,"")</f>
      </c>
    </row>
    <row r="215" spans="1:16" ht="12.75">
      <c r="A215" s="28">
        <f>IF(Stationen!B215&gt;0,Stationen!B215,"")</f>
      </c>
      <c r="B215" s="28">
        <f>IF(Stationen!C215&gt;0,Stationen!C215,"")</f>
      </c>
      <c r="C215" s="18">
        <f>IF(AND(Stationen!D215&gt;=1,Stationen!J215&gt;=1,Stationen!J215&lt;11),1,"")</f>
      </c>
      <c r="D215" s="18">
        <f>IF(AND(Stationen!D215&gt;=1,Stationen!J215&gt;10,Stationen!J215&lt;21),1,"")</f>
      </c>
      <c r="E215" s="18">
        <f>IF(AND(Stationen!D215&gt;=1,Stationen!J215&gt;20,Stationen!L215&lt;31),1,"")</f>
      </c>
      <c r="F215" s="18">
        <f>IF(Stationen!D215&gt;0,1,"")</f>
      </c>
      <c r="G215" s="18"/>
      <c r="H215" s="18">
        <f>IF(AND(Stationen!E215="w",C215=1),1,"")</f>
      </c>
      <c r="I215" s="18">
        <f>IF(AND(Stationen!E215="w",D215=1),1,"")</f>
      </c>
      <c r="J215" s="18">
        <f>IF(AND(Stationen!E215="w",E215=1),1,"")</f>
      </c>
      <c r="K215" s="18">
        <f>IF(AND(Stationen!E215="w",SUM(H215:J215)=0),1,"")</f>
      </c>
      <c r="L215" s="18"/>
      <c r="M215" s="18">
        <f>IF(AND(Stationen!E215="m",C215=1),1,"")</f>
      </c>
      <c r="N215" s="18">
        <f>IF(AND(Stationen!E215="m",D215=1),1,"")</f>
      </c>
      <c r="O215" s="18">
        <f>IF(AND(Stationen!E215="m",E215=1),1,"")</f>
      </c>
      <c r="P215" s="18">
        <f>IF(AND(Stationen!E215="m",SUM(M215:O215)=0),1,"")</f>
      </c>
    </row>
    <row r="216" spans="1:16" ht="12.75">
      <c r="A216" s="28">
        <f>IF(Stationen!B216&gt;0,Stationen!B216,"")</f>
      </c>
      <c r="B216" s="28">
        <f>IF(Stationen!C216&gt;0,Stationen!C216,"")</f>
      </c>
      <c r="C216" s="18">
        <f>IF(AND(Stationen!D216&gt;=1,Stationen!J216&gt;=1,Stationen!J216&lt;11),1,"")</f>
      </c>
      <c r="D216" s="18">
        <f>IF(AND(Stationen!D216&gt;=1,Stationen!J216&gt;10,Stationen!J216&lt;21),1,"")</f>
      </c>
      <c r="E216" s="18">
        <f>IF(AND(Stationen!D216&gt;=1,Stationen!J216&gt;20,Stationen!L216&lt;31),1,"")</f>
      </c>
      <c r="F216" s="18">
        <f>IF(Stationen!D216&gt;0,1,"")</f>
      </c>
      <c r="G216" s="18"/>
      <c r="H216" s="18">
        <f>IF(AND(Stationen!E216="w",C216=1),1,"")</f>
      </c>
      <c r="I216" s="18">
        <f>IF(AND(Stationen!E216="w",D216=1),1,"")</f>
      </c>
      <c r="J216" s="18">
        <f>IF(AND(Stationen!E216="w",E216=1),1,"")</f>
      </c>
      <c r="K216" s="18">
        <f>IF(AND(Stationen!E216="w",SUM(H216:J216)=0),1,"")</f>
      </c>
      <c r="L216" s="18"/>
      <c r="M216" s="18">
        <f>IF(AND(Stationen!E216="m",C216=1),1,"")</f>
      </c>
      <c r="N216" s="18">
        <f>IF(AND(Stationen!E216="m",D216=1),1,"")</f>
      </c>
      <c r="O216" s="18">
        <f>IF(AND(Stationen!E216="m",E216=1),1,"")</f>
      </c>
      <c r="P216" s="18">
        <f>IF(AND(Stationen!E216="m",SUM(M216:O216)=0),1,"")</f>
      </c>
    </row>
    <row r="217" spans="1:16" ht="12.75">
      <c r="A217" s="28">
        <f>IF(Stationen!B217&gt;0,Stationen!B217,"")</f>
      </c>
      <c r="B217" s="28">
        <f>IF(Stationen!C217&gt;0,Stationen!C217,"")</f>
      </c>
      <c r="C217" s="18">
        <f>IF(AND(Stationen!D217&gt;=1,Stationen!J217&gt;=1,Stationen!J217&lt;11),1,"")</f>
      </c>
      <c r="D217" s="18">
        <f>IF(AND(Stationen!D217&gt;=1,Stationen!J217&gt;10,Stationen!J217&lt;21),1,"")</f>
      </c>
      <c r="E217" s="18">
        <f>IF(AND(Stationen!D217&gt;=1,Stationen!J217&gt;20,Stationen!L217&lt;31),1,"")</f>
      </c>
      <c r="F217" s="18">
        <f>IF(Stationen!D217&gt;0,1,"")</f>
      </c>
      <c r="G217" s="18"/>
      <c r="H217" s="18">
        <f>IF(AND(Stationen!E217="w",C217=1),1,"")</f>
      </c>
      <c r="I217" s="18">
        <f>IF(AND(Stationen!E217="w",D217=1),1,"")</f>
      </c>
      <c r="J217" s="18">
        <f>IF(AND(Stationen!E217="w",E217=1),1,"")</f>
      </c>
      <c r="K217" s="18">
        <f>IF(AND(Stationen!E217="w",SUM(H217:J217)=0),1,"")</f>
      </c>
      <c r="L217" s="18"/>
      <c r="M217" s="18">
        <f>IF(AND(Stationen!E217="m",C217=1),1,"")</f>
      </c>
      <c r="N217" s="18">
        <f>IF(AND(Stationen!E217="m",D217=1),1,"")</f>
      </c>
      <c r="O217" s="18">
        <f>IF(AND(Stationen!E217="m",E217=1),1,"")</f>
      </c>
      <c r="P217" s="18">
        <f>IF(AND(Stationen!E217="m",SUM(M217:O217)=0),1,"")</f>
      </c>
    </row>
    <row r="218" spans="1:16" ht="12.75">
      <c r="A218" s="28">
        <f>IF(Stationen!B218&gt;0,Stationen!B218,"")</f>
      </c>
      <c r="B218" s="28">
        <f>IF(Stationen!C218&gt;0,Stationen!C218,"")</f>
      </c>
      <c r="C218" s="18">
        <f>IF(AND(Stationen!D218&gt;=1,Stationen!J218&gt;=1,Stationen!J218&lt;11),1,"")</f>
      </c>
      <c r="D218" s="18">
        <f>IF(AND(Stationen!D218&gt;=1,Stationen!J218&gt;10,Stationen!J218&lt;21),1,"")</f>
      </c>
      <c r="E218" s="18">
        <f>IF(AND(Stationen!D218&gt;=1,Stationen!J218&gt;20,Stationen!L218&lt;31),1,"")</f>
      </c>
      <c r="F218" s="18">
        <f>IF(Stationen!D218&gt;0,1,"")</f>
      </c>
      <c r="G218" s="18"/>
      <c r="H218" s="18">
        <f>IF(AND(Stationen!E218="w",C218=1),1,"")</f>
      </c>
      <c r="I218" s="18">
        <f>IF(AND(Stationen!E218="w",D218=1),1,"")</f>
      </c>
      <c r="J218" s="18">
        <f>IF(AND(Stationen!E218="w",E218=1),1,"")</f>
      </c>
      <c r="K218" s="18">
        <f>IF(AND(Stationen!E218="w",SUM(H218:J218)=0),1,"")</f>
      </c>
      <c r="L218" s="18"/>
      <c r="M218" s="18">
        <f>IF(AND(Stationen!E218="m",C218=1),1,"")</f>
      </c>
      <c r="N218" s="18">
        <f>IF(AND(Stationen!E218="m",D218=1),1,"")</f>
      </c>
      <c r="O218" s="18">
        <f>IF(AND(Stationen!E218="m",E218=1),1,"")</f>
      </c>
      <c r="P218" s="18">
        <f>IF(AND(Stationen!E218="m",SUM(M218:O218)=0),1,"")</f>
      </c>
    </row>
    <row r="219" spans="1:16" ht="12.75">
      <c r="A219" s="28">
        <f>IF(Stationen!B219&gt;0,Stationen!B219,"")</f>
      </c>
      <c r="B219" s="28">
        <f>IF(Stationen!C219&gt;0,Stationen!C219,"")</f>
      </c>
      <c r="C219" s="18">
        <f>IF(AND(Stationen!D219&gt;=1,Stationen!J219&gt;=1,Stationen!J219&lt;11),1,"")</f>
      </c>
      <c r="D219" s="18">
        <f>IF(AND(Stationen!D219&gt;=1,Stationen!J219&gt;10,Stationen!J219&lt;21),1,"")</f>
      </c>
      <c r="E219" s="18">
        <f>IF(AND(Stationen!D219&gt;=1,Stationen!J219&gt;20,Stationen!L219&lt;31),1,"")</f>
      </c>
      <c r="F219" s="18">
        <f>IF(Stationen!D219&gt;0,1,"")</f>
      </c>
      <c r="G219" s="18"/>
      <c r="H219" s="18">
        <f>IF(AND(Stationen!E219="w",C219=1),1,"")</f>
      </c>
      <c r="I219" s="18">
        <f>IF(AND(Stationen!E219="w",D219=1),1,"")</f>
      </c>
      <c r="J219" s="18">
        <f>IF(AND(Stationen!E219="w",E219=1),1,"")</f>
      </c>
      <c r="K219" s="18">
        <f>IF(AND(Stationen!E219="w",SUM(H219:J219)=0),1,"")</f>
      </c>
      <c r="L219" s="18"/>
      <c r="M219" s="18">
        <f>IF(AND(Stationen!E219="m",C219=1),1,"")</f>
      </c>
      <c r="N219" s="18">
        <f>IF(AND(Stationen!E219="m",D219=1),1,"")</f>
      </c>
      <c r="O219" s="18">
        <f>IF(AND(Stationen!E219="m",E219=1),1,"")</f>
      </c>
      <c r="P219" s="18">
        <f>IF(AND(Stationen!E219="m",SUM(M219:O219)=0),1,"")</f>
      </c>
    </row>
    <row r="220" spans="1:16" ht="12.75">
      <c r="A220" s="28">
        <f>IF(Stationen!B220&gt;0,Stationen!B220,"")</f>
      </c>
      <c r="B220" s="28">
        <f>IF(Stationen!C220&gt;0,Stationen!C220,"")</f>
      </c>
      <c r="C220" s="18">
        <f>IF(AND(Stationen!D220&gt;=1,Stationen!J220&gt;=1,Stationen!J220&lt;11),1,"")</f>
      </c>
      <c r="D220" s="18">
        <f>IF(AND(Stationen!D220&gt;=1,Stationen!J220&gt;10,Stationen!J220&lt;21),1,"")</f>
      </c>
      <c r="E220" s="18">
        <f>IF(AND(Stationen!D220&gt;=1,Stationen!J220&gt;20,Stationen!L220&lt;31),1,"")</f>
      </c>
      <c r="F220" s="18">
        <f>IF(Stationen!D220&gt;0,1,"")</f>
      </c>
      <c r="G220" s="18"/>
      <c r="H220" s="18">
        <f>IF(AND(Stationen!E220="w",C220=1),1,"")</f>
      </c>
      <c r="I220" s="18">
        <f>IF(AND(Stationen!E220="w",D220=1),1,"")</f>
      </c>
      <c r="J220" s="18">
        <f>IF(AND(Stationen!E220="w",E220=1),1,"")</f>
      </c>
      <c r="K220" s="18">
        <f>IF(AND(Stationen!E220="w",SUM(H220:J220)=0),1,"")</f>
      </c>
      <c r="L220" s="18"/>
      <c r="M220" s="18">
        <f>IF(AND(Stationen!E220="m",C220=1),1,"")</f>
      </c>
      <c r="N220" s="18">
        <f>IF(AND(Stationen!E220="m",D220=1),1,"")</f>
      </c>
      <c r="O220" s="18">
        <f>IF(AND(Stationen!E220="m",E220=1),1,"")</f>
      </c>
      <c r="P220" s="18">
        <f>IF(AND(Stationen!E220="m",SUM(M220:O220)=0),1,"")</f>
      </c>
    </row>
    <row r="221" spans="1:16" ht="12.75">
      <c r="A221" s="28">
        <f>IF(Stationen!B221&gt;0,Stationen!B221,"")</f>
      </c>
      <c r="B221" s="28">
        <f>IF(Stationen!C221&gt;0,Stationen!C221,"")</f>
      </c>
      <c r="C221" s="18">
        <f>IF(AND(Stationen!D221&gt;=1,Stationen!J221&gt;=1,Stationen!J221&lt;11),1,"")</f>
      </c>
      <c r="D221" s="18">
        <f>IF(AND(Stationen!D221&gt;=1,Stationen!J221&gt;10,Stationen!J221&lt;21),1,"")</f>
      </c>
      <c r="E221" s="18">
        <f>IF(AND(Stationen!D221&gt;=1,Stationen!J221&gt;20,Stationen!L221&lt;31),1,"")</f>
      </c>
      <c r="F221" s="18">
        <f>IF(Stationen!D221&gt;0,1,"")</f>
      </c>
      <c r="G221" s="18"/>
      <c r="H221" s="18">
        <f>IF(AND(Stationen!E221="w",C221=1),1,"")</f>
      </c>
      <c r="I221" s="18">
        <f>IF(AND(Stationen!E221="w",D221=1),1,"")</f>
      </c>
      <c r="J221" s="18">
        <f>IF(AND(Stationen!E221="w",E221=1),1,"")</f>
      </c>
      <c r="K221" s="18">
        <f>IF(AND(Stationen!E221="w",SUM(H221:J221)=0),1,"")</f>
      </c>
      <c r="L221" s="18"/>
      <c r="M221" s="18">
        <f>IF(AND(Stationen!E221="m",C221=1),1,"")</f>
      </c>
      <c r="N221" s="18">
        <f>IF(AND(Stationen!E221="m",D221=1),1,"")</f>
      </c>
      <c r="O221" s="18">
        <f>IF(AND(Stationen!E221="m",E221=1),1,"")</f>
      </c>
      <c r="P221" s="18">
        <f>IF(AND(Stationen!E221="m",SUM(M221:O221)=0),1,"")</f>
      </c>
    </row>
    <row r="222" spans="1:16" ht="12.75">
      <c r="A222" s="28">
        <f>IF(Stationen!B222&gt;0,Stationen!B222,"")</f>
      </c>
      <c r="B222" s="28">
        <f>IF(Stationen!C222&gt;0,Stationen!C222,"")</f>
      </c>
      <c r="C222" s="18">
        <f>IF(AND(Stationen!D222&gt;=1,Stationen!J222&gt;=1,Stationen!J222&lt;11),1,"")</f>
      </c>
      <c r="D222" s="18">
        <f>IF(AND(Stationen!D222&gt;=1,Stationen!J222&gt;10,Stationen!J222&lt;21),1,"")</f>
      </c>
      <c r="E222" s="18">
        <f>IF(AND(Stationen!D222&gt;=1,Stationen!J222&gt;20,Stationen!L222&lt;31),1,"")</f>
      </c>
      <c r="F222" s="18">
        <f>IF(Stationen!D222&gt;0,1,"")</f>
      </c>
      <c r="G222" s="18"/>
      <c r="H222" s="18">
        <f>IF(AND(Stationen!E222="w",C222=1),1,"")</f>
      </c>
      <c r="I222" s="18">
        <f>IF(AND(Stationen!E222="w",D222=1),1,"")</f>
      </c>
      <c r="J222" s="18">
        <f>IF(AND(Stationen!E222="w",E222=1),1,"")</f>
      </c>
      <c r="K222" s="18">
        <f>IF(AND(Stationen!E222="w",SUM(H222:J222)=0),1,"")</f>
      </c>
      <c r="L222" s="18"/>
      <c r="M222" s="18">
        <f>IF(AND(Stationen!E222="m",C222=1),1,"")</f>
      </c>
      <c r="N222" s="18">
        <f>IF(AND(Stationen!E222="m",D222=1),1,"")</f>
      </c>
      <c r="O222" s="18">
        <f>IF(AND(Stationen!E222="m",E222=1),1,"")</f>
      </c>
      <c r="P222" s="18">
        <f>IF(AND(Stationen!E222="m",SUM(M222:O222)=0),1,"")</f>
      </c>
    </row>
    <row r="223" spans="1:16" ht="12.75">
      <c r="A223" s="28">
        <f>IF(Stationen!B223&gt;0,Stationen!B223,"")</f>
      </c>
      <c r="B223" s="28">
        <f>IF(Stationen!C223&gt;0,Stationen!C223,"")</f>
      </c>
      <c r="C223" s="18">
        <f>IF(AND(Stationen!D223&gt;=1,Stationen!J223&gt;=1,Stationen!J223&lt;11),1,"")</f>
      </c>
      <c r="D223" s="18">
        <f>IF(AND(Stationen!D223&gt;=1,Stationen!J223&gt;10,Stationen!J223&lt;21),1,"")</f>
      </c>
      <c r="E223" s="18">
        <f>IF(AND(Stationen!D223&gt;=1,Stationen!J223&gt;20,Stationen!L223&lt;31),1,"")</f>
      </c>
      <c r="F223" s="18">
        <f>IF(Stationen!D223&gt;0,1,"")</f>
      </c>
      <c r="G223" s="18"/>
      <c r="H223" s="18">
        <f>IF(AND(Stationen!E223="w",C223=1),1,"")</f>
      </c>
      <c r="I223" s="18">
        <f>IF(AND(Stationen!E223="w",D223=1),1,"")</f>
      </c>
      <c r="J223" s="18">
        <f>IF(AND(Stationen!E223="w",E223=1),1,"")</f>
      </c>
      <c r="K223" s="18">
        <f>IF(AND(Stationen!E223="w",SUM(H223:J223)=0),1,"")</f>
      </c>
      <c r="L223" s="18"/>
      <c r="M223" s="18">
        <f>IF(AND(Stationen!E223="m",C223=1),1,"")</f>
      </c>
      <c r="N223" s="18">
        <f>IF(AND(Stationen!E223="m",D223=1),1,"")</f>
      </c>
      <c r="O223" s="18">
        <f>IF(AND(Stationen!E223="m",E223=1),1,"")</f>
      </c>
      <c r="P223" s="18">
        <f>IF(AND(Stationen!E223="m",SUM(M223:O223)=0),1,"")</f>
      </c>
    </row>
    <row r="224" spans="1:16" ht="12.75">
      <c r="A224" s="28">
        <f>IF(Stationen!B224&gt;0,Stationen!B224,"")</f>
      </c>
      <c r="B224" s="28">
        <f>IF(Stationen!C224&gt;0,Stationen!C224,"")</f>
      </c>
      <c r="C224" s="18">
        <f>IF(AND(Stationen!D224&gt;=1,Stationen!J224&gt;=1,Stationen!J224&lt;11),1,"")</f>
      </c>
      <c r="D224" s="18">
        <f>IF(AND(Stationen!D224&gt;=1,Stationen!J224&gt;10,Stationen!J224&lt;21),1,"")</f>
      </c>
      <c r="E224" s="18">
        <f>IF(AND(Stationen!D224&gt;=1,Stationen!J224&gt;20,Stationen!L224&lt;31),1,"")</f>
      </c>
      <c r="F224" s="18">
        <f>IF(Stationen!D224&gt;0,1,"")</f>
      </c>
      <c r="G224" s="18"/>
      <c r="H224" s="18">
        <f>IF(AND(Stationen!E224="w",C224=1),1,"")</f>
      </c>
      <c r="I224" s="18">
        <f>IF(AND(Stationen!E224="w",D224=1),1,"")</f>
      </c>
      <c r="J224" s="18">
        <f>IF(AND(Stationen!E224="w",E224=1),1,"")</f>
      </c>
      <c r="K224" s="18">
        <f>IF(AND(Stationen!E224="w",SUM(H224:J224)=0),1,"")</f>
      </c>
      <c r="L224" s="18"/>
      <c r="M224" s="18">
        <f>IF(AND(Stationen!E224="m",C224=1),1,"")</f>
      </c>
      <c r="N224" s="18">
        <f>IF(AND(Stationen!E224="m",D224=1),1,"")</f>
      </c>
      <c r="O224" s="18">
        <f>IF(AND(Stationen!E224="m",E224=1),1,"")</f>
      </c>
      <c r="P224" s="18">
        <f>IF(AND(Stationen!E224="m",SUM(M224:O224)=0),1,"")</f>
      </c>
    </row>
    <row r="225" spans="1:16" ht="12.75">
      <c r="A225" s="28">
        <f>IF(Stationen!B225&gt;0,Stationen!B225,"")</f>
      </c>
      <c r="B225" s="28">
        <f>IF(Stationen!C225&gt;0,Stationen!C225,"")</f>
      </c>
      <c r="C225" s="18">
        <f>IF(AND(Stationen!D225&gt;=1,Stationen!J225&gt;=1,Stationen!J225&lt;11),1,"")</f>
      </c>
      <c r="D225" s="18">
        <f>IF(AND(Stationen!D225&gt;=1,Stationen!J225&gt;10,Stationen!J225&lt;21),1,"")</f>
      </c>
      <c r="E225" s="18">
        <f>IF(AND(Stationen!D225&gt;=1,Stationen!J225&gt;20,Stationen!L225&lt;31),1,"")</f>
      </c>
      <c r="F225" s="18">
        <f>IF(Stationen!D225&gt;0,1,"")</f>
      </c>
      <c r="G225" s="18"/>
      <c r="H225" s="18">
        <f>IF(AND(Stationen!E225="w",C225=1),1,"")</f>
      </c>
      <c r="I225" s="18">
        <f>IF(AND(Stationen!E225="w",D225=1),1,"")</f>
      </c>
      <c r="J225" s="18">
        <f>IF(AND(Stationen!E225="w",E225=1),1,"")</f>
      </c>
      <c r="K225" s="18">
        <f>IF(AND(Stationen!E225="w",SUM(H225:J225)=0),1,"")</f>
      </c>
      <c r="L225" s="18"/>
      <c r="M225" s="18">
        <f>IF(AND(Stationen!E225="m",C225=1),1,"")</f>
      </c>
      <c r="N225" s="18">
        <f>IF(AND(Stationen!E225="m",D225=1),1,"")</f>
      </c>
      <c r="O225" s="18">
        <f>IF(AND(Stationen!E225="m",E225=1),1,"")</f>
      </c>
      <c r="P225" s="18">
        <f>IF(AND(Stationen!E225="m",SUM(M225:O225)=0),1,"")</f>
      </c>
    </row>
    <row r="226" spans="1:16" ht="12.75">
      <c r="A226" s="28">
        <f>IF(Stationen!B226&gt;0,Stationen!B226,"")</f>
      </c>
      <c r="B226" s="28">
        <f>IF(Stationen!C226&gt;0,Stationen!C226,"")</f>
      </c>
      <c r="C226" s="18">
        <f>IF(AND(Stationen!D226&gt;=1,Stationen!J226&gt;=1,Stationen!J226&lt;11),1,"")</f>
      </c>
      <c r="D226" s="18">
        <f>IF(AND(Stationen!D226&gt;=1,Stationen!J226&gt;10,Stationen!J226&lt;21),1,"")</f>
      </c>
      <c r="E226" s="18">
        <f>IF(AND(Stationen!D226&gt;=1,Stationen!J226&gt;20,Stationen!L226&lt;31),1,"")</f>
      </c>
      <c r="F226" s="18">
        <f>IF(Stationen!D226&gt;0,1,"")</f>
      </c>
      <c r="G226" s="18"/>
      <c r="H226" s="18">
        <f>IF(AND(Stationen!E226="w",C226=1),1,"")</f>
      </c>
      <c r="I226" s="18">
        <f>IF(AND(Stationen!E226="w",D226=1),1,"")</f>
      </c>
      <c r="J226" s="18">
        <f>IF(AND(Stationen!E226="w",E226=1),1,"")</f>
      </c>
      <c r="K226" s="18">
        <f>IF(AND(Stationen!E226="w",SUM(H226:J226)=0),1,"")</f>
      </c>
      <c r="L226" s="18"/>
      <c r="M226" s="18">
        <f>IF(AND(Stationen!E226="m",C226=1),1,"")</f>
      </c>
      <c r="N226" s="18">
        <f>IF(AND(Stationen!E226="m",D226=1),1,"")</f>
      </c>
      <c r="O226" s="18">
        <f>IF(AND(Stationen!E226="m",E226=1),1,"")</f>
      </c>
      <c r="P226" s="18">
        <f>IF(AND(Stationen!E226="m",SUM(M226:O226)=0),1,"")</f>
      </c>
    </row>
    <row r="227" spans="1:16" ht="12.75">
      <c r="A227" s="28">
        <f>IF(Stationen!B227&gt;0,Stationen!B227,"")</f>
      </c>
      <c r="B227" s="28">
        <f>IF(Stationen!C227&gt;0,Stationen!C227,"")</f>
      </c>
      <c r="C227" s="18">
        <f>IF(AND(Stationen!D227&gt;=1,Stationen!J227&gt;=1,Stationen!J227&lt;11),1,"")</f>
      </c>
      <c r="D227" s="18">
        <f>IF(AND(Stationen!D227&gt;=1,Stationen!J227&gt;10,Stationen!J227&lt;21),1,"")</f>
      </c>
      <c r="E227" s="18">
        <f>IF(AND(Stationen!D227&gt;=1,Stationen!J227&gt;20,Stationen!L227&lt;31),1,"")</f>
      </c>
      <c r="F227" s="18">
        <f>IF(Stationen!D227&gt;0,1,"")</f>
      </c>
      <c r="G227" s="18"/>
      <c r="H227" s="18">
        <f>IF(AND(Stationen!E227="w",C227=1),1,"")</f>
      </c>
      <c r="I227" s="18">
        <f>IF(AND(Stationen!E227="w",D227=1),1,"")</f>
      </c>
      <c r="J227" s="18">
        <f>IF(AND(Stationen!E227="w",E227=1),1,"")</f>
      </c>
      <c r="K227" s="18">
        <f>IF(AND(Stationen!E227="w",SUM(H227:J227)=0),1,"")</f>
      </c>
      <c r="L227" s="18"/>
      <c r="M227" s="18">
        <f>IF(AND(Stationen!E227="m",C227=1),1,"")</f>
      </c>
      <c r="N227" s="18">
        <f>IF(AND(Stationen!E227="m",D227=1),1,"")</f>
      </c>
      <c r="O227" s="18">
        <f>IF(AND(Stationen!E227="m",E227=1),1,"")</f>
      </c>
      <c r="P227" s="18">
        <f>IF(AND(Stationen!E227="m",SUM(M227:O227)=0),1,"")</f>
      </c>
    </row>
    <row r="228" spans="1:16" ht="12.75">
      <c r="A228" s="28">
        <f>IF(Stationen!B228&gt;0,Stationen!B228,"")</f>
      </c>
      <c r="B228" s="28">
        <f>IF(Stationen!C228&gt;0,Stationen!C228,"")</f>
      </c>
      <c r="C228" s="18">
        <f>IF(AND(Stationen!D228&gt;=1,Stationen!J228&gt;=1,Stationen!J228&lt;11),1,"")</f>
      </c>
      <c r="D228" s="18">
        <f>IF(AND(Stationen!D228&gt;=1,Stationen!J228&gt;10,Stationen!J228&lt;21),1,"")</f>
      </c>
      <c r="E228" s="18">
        <f>IF(AND(Stationen!D228&gt;=1,Stationen!J228&gt;20,Stationen!L228&lt;31),1,"")</f>
      </c>
      <c r="F228" s="18">
        <f>IF(Stationen!D228&gt;0,1,"")</f>
      </c>
      <c r="G228" s="18"/>
      <c r="H228" s="18">
        <f>IF(AND(Stationen!E228="w",C228=1),1,"")</f>
      </c>
      <c r="I228" s="18">
        <f>IF(AND(Stationen!E228="w",D228=1),1,"")</f>
      </c>
      <c r="J228" s="18">
        <f>IF(AND(Stationen!E228="w",E228=1),1,"")</f>
      </c>
      <c r="K228" s="18">
        <f>IF(AND(Stationen!E228="w",SUM(H228:J228)=0),1,"")</f>
      </c>
      <c r="L228" s="18"/>
      <c r="M228" s="18">
        <f>IF(AND(Stationen!E228="m",C228=1),1,"")</f>
      </c>
      <c r="N228" s="18">
        <f>IF(AND(Stationen!E228="m",D228=1),1,"")</f>
      </c>
      <c r="O228" s="18">
        <f>IF(AND(Stationen!E228="m",E228=1),1,"")</f>
      </c>
      <c r="P228" s="18">
        <f>IF(AND(Stationen!E228="m",SUM(M228:O228)=0),1,"")</f>
      </c>
    </row>
    <row r="229" spans="1:16" ht="12.75">
      <c r="A229" s="28">
        <f>IF(Stationen!B229&gt;0,Stationen!B229,"")</f>
      </c>
      <c r="B229" s="28">
        <f>IF(Stationen!C229&gt;0,Stationen!C229,"")</f>
      </c>
      <c r="C229" s="18">
        <f>IF(AND(Stationen!D229&gt;=1,Stationen!J229&gt;=1,Stationen!J229&lt;11),1,"")</f>
      </c>
      <c r="D229" s="18">
        <f>IF(AND(Stationen!D229&gt;=1,Stationen!J229&gt;10,Stationen!J229&lt;21),1,"")</f>
      </c>
      <c r="E229" s="18">
        <f>IF(AND(Stationen!D229&gt;=1,Stationen!J229&gt;20,Stationen!L229&lt;31),1,"")</f>
      </c>
      <c r="F229" s="18">
        <f>IF(Stationen!D229&gt;0,1,"")</f>
      </c>
      <c r="G229" s="18"/>
      <c r="H229" s="18">
        <f>IF(AND(Stationen!E229="w",C229=1),1,"")</f>
      </c>
      <c r="I229" s="18">
        <f>IF(AND(Stationen!E229="w",D229=1),1,"")</f>
      </c>
      <c r="J229" s="18">
        <f>IF(AND(Stationen!E229="w",E229=1),1,"")</f>
      </c>
      <c r="K229" s="18">
        <f>IF(AND(Stationen!E229="w",SUM(H229:J229)=0),1,"")</f>
      </c>
      <c r="L229" s="18"/>
      <c r="M229" s="18">
        <f>IF(AND(Stationen!E229="m",C229=1),1,"")</f>
      </c>
      <c r="N229" s="18">
        <f>IF(AND(Stationen!E229="m",D229=1),1,"")</f>
      </c>
      <c r="O229" s="18">
        <f>IF(AND(Stationen!E229="m",E229=1),1,"")</f>
      </c>
      <c r="P229" s="18">
        <f>IF(AND(Stationen!E229="m",SUM(M229:O229)=0),1,"")</f>
      </c>
    </row>
    <row r="230" spans="1:16" ht="12.75">
      <c r="A230" s="28">
        <f>IF(Stationen!B230&gt;0,Stationen!B230,"")</f>
      </c>
      <c r="B230" s="28">
        <f>IF(Stationen!C230&gt;0,Stationen!C230,"")</f>
      </c>
      <c r="C230" s="18">
        <f>IF(AND(Stationen!D230&gt;=1,Stationen!J230&gt;=1,Stationen!J230&lt;11),1,"")</f>
      </c>
      <c r="D230" s="18">
        <f>IF(AND(Stationen!D230&gt;=1,Stationen!J230&gt;10,Stationen!J230&lt;21),1,"")</f>
      </c>
      <c r="E230" s="18">
        <f>IF(AND(Stationen!D230&gt;=1,Stationen!J230&gt;20,Stationen!L230&lt;31),1,"")</f>
      </c>
      <c r="F230" s="18">
        <f>IF(Stationen!D230&gt;0,1,"")</f>
      </c>
      <c r="G230" s="18"/>
      <c r="H230" s="18">
        <f>IF(AND(Stationen!E230="w",C230=1),1,"")</f>
      </c>
      <c r="I230" s="18">
        <f>IF(AND(Stationen!E230="w",D230=1),1,"")</f>
      </c>
      <c r="J230" s="18">
        <f>IF(AND(Stationen!E230="w",E230=1),1,"")</f>
      </c>
      <c r="K230" s="18">
        <f>IF(AND(Stationen!E230="w",SUM(H230:J230)=0),1,"")</f>
      </c>
      <c r="L230" s="18"/>
      <c r="M230" s="18">
        <f>IF(AND(Stationen!E230="m",C230=1),1,"")</f>
      </c>
      <c r="N230" s="18">
        <f>IF(AND(Stationen!E230="m",D230=1),1,"")</f>
      </c>
      <c r="O230" s="18">
        <f>IF(AND(Stationen!E230="m",E230=1),1,"")</f>
      </c>
      <c r="P230" s="18">
        <f>IF(AND(Stationen!E230="m",SUM(M230:O230)=0),1,"")</f>
      </c>
    </row>
    <row r="231" spans="1:16" ht="12.75">
      <c r="A231" s="28">
        <f>IF(Stationen!B231&gt;0,Stationen!B231,"")</f>
      </c>
      <c r="B231" s="28">
        <f>IF(Stationen!C231&gt;0,Stationen!C231,"")</f>
      </c>
      <c r="C231" s="18">
        <f>IF(AND(Stationen!D231&gt;=1,Stationen!J231&gt;=1,Stationen!J231&lt;11),1,"")</f>
      </c>
      <c r="D231" s="18">
        <f>IF(AND(Stationen!D231&gt;=1,Stationen!J231&gt;10,Stationen!J231&lt;21),1,"")</f>
      </c>
      <c r="E231" s="18">
        <f>IF(AND(Stationen!D231&gt;=1,Stationen!J231&gt;20,Stationen!L231&lt;31),1,"")</f>
      </c>
      <c r="F231" s="18">
        <f>IF(Stationen!D231&gt;0,1,"")</f>
      </c>
      <c r="G231" s="18"/>
      <c r="H231" s="18">
        <f>IF(AND(Stationen!E231="w",C231=1),1,"")</f>
      </c>
      <c r="I231" s="18">
        <f>IF(AND(Stationen!E231="w",D231=1),1,"")</f>
      </c>
      <c r="J231" s="18">
        <f>IF(AND(Stationen!E231="w",E231=1),1,"")</f>
      </c>
      <c r="K231" s="18">
        <f>IF(AND(Stationen!E231="w",SUM(H231:J231)=0),1,"")</f>
      </c>
      <c r="L231" s="18"/>
      <c r="M231" s="18">
        <f>IF(AND(Stationen!E231="m",C231=1),1,"")</f>
      </c>
      <c r="N231" s="18">
        <f>IF(AND(Stationen!E231="m",D231=1),1,"")</f>
      </c>
      <c r="O231" s="18">
        <f>IF(AND(Stationen!E231="m",E231=1),1,"")</f>
      </c>
      <c r="P231" s="18">
        <f>IF(AND(Stationen!E231="m",SUM(M231:O231)=0),1,"")</f>
      </c>
    </row>
    <row r="232" spans="1:16" ht="12.75">
      <c r="A232" s="28">
        <f>IF(Stationen!B232&gt;0,Stationen!B232,"")</f>
      </c>
      <c r="B232" s="28">
        <f>IF(Stationen!C232&gt;0,Stationen!C232,"")</f>
      </c>
      <c r="C232" s="18">
        <f>IF(AND(Stationen!D232&gt;=1,Stationen!J232&gt;=1,Stationen!J232&lt;11),1,"")</f>
      </c>
      <c r="D232" s="18">
        <f>IF(AND(Stationen!D232&gt;=1,Stationen!J232&gt;10,Stationen!J232&lt;21),1,"")</f>
      </c>
      <c r="E232" s="18">
        <f>IF(AND(Stationen!D232&gt;=1,Stationen!J232&gt;20,Stationen!L232&lt;31),1,"")</f>
      </c>
      <c r="F232" s="18">
        <f>IF(Stationen!D232&gt;0,1,"")</f>
      </c>
      <c r="G232" s="18"/>
      <c r="H232" s="18">
        <f>IF(AND(Stationen!E232="w",C232=1),1,"")</f>
      </c>
      <c r="I232" s="18">
        <f>IF(AND(Stationen!E232="w",D232=1),1,"")</f>
      </c>
      <c r="J232" s="18">
        <f>IF(AND(Stationen!E232="w",E232=1),1,"")</f>
      </c>
      <c r="K232" s="18">
        <f>IF(AND(Stationen!E232="w",SUM(H232:J232)=0),1,"")</f>
      </c>
      <c r="L232" s="18"/>
      <c r="M232" s="18">
        <f>IF(AND(Stationen!E232="m",C232=1),1,"")</f>
      </c>
      <c r="N232" s="18">
        <f>IF(AND(Stationen!E232="m",D232=1),1,"")</f>
      </c>
      <c r="O232" s="18">
        <f>IF(AND(Stationen!E232="m",E232=1),1,"")</f>
      </c>
      <c r="P232" s="18">
        <f>IF(AND(Stationen!E232="m",SUM(M232:O232)=0),1,"")</f>
      </c>
    </row>
    <row r="233" spans="1:16" ht="12.75">
      <c r="A233" s="28">
        <f>IF(Stationen!B233&gt;0,Stationen!B233,"")</f>
      </c>
      <c r="B233" s="28">
        <f>IF(Stationen!C233&gt;0,Stationen!C233,"")</f>
      </c>
      <c r="C233" s="18">
        <f>IF(AND(Stationen!D233&gt;=1,Stationen!J233&gt;=1,Stationen!J233&lt;11),1,"")</f>
      </c>
      <c r="D233" s="18">
        <f>IF(AND(Stationen!D233&gt;=1,Stationen!J233&gt;10,Stationen!J233&lt;21),1,"")</f>
      </c>
      <c r="E233" s="18">
        <f>IF(AND(Stationen!D233&gt;=1,Stationen!J233&gt;20,Stationen!L233&lt;31),1,"")</f>
      </c>
      <c r="F233" s="18">
        <f>IF(Stationen!D233&gt;0,1,"")</f>
      </c>
      <c r="G233" s="18"/>
      <c r="H233" s="18">
        <f>IF(AND(Stationen!E233="w",C233=1),1,"")</f>
      </c>
      <c r="I233" s="18">
        <f>IF(AND(Stationen!E233="w",D233=1),1,"")</f>
      </c>
      <c r="J233" s="18">
        <f>IF(AND(Stationen!E233="w",E233=1),1,"")</f>
      </c>
      <c r="K233" s="18">
        <f>IF(AND(Stationen!E233="w",SUM(H233:J233)=0),1,"")</f>
      </c>
      <c r="L233" s="18"/>
      <c r="M233" s="18">
        <f>IF(AND(Stationen!E233="m",C233=1),1,"")</f>
      </c>
      <c r="N233" s="18">
        <f>IF(AND(Stationen!E233="m",D233=1),1,"")</f>
      </c>
      <c r="O233" s="18">
        <f>IF(AND(Stationen!E233="m",E233=1),1,"")</f>
      </c>
      <c r="P233" s="18">
        <f>IF(AND(Stationen!E233="m",SUM(M233:O233)=0),1,"")</f>
      </c>
    </row>
    <row r="234" spans="1:16" ht="12.75">
      <c r="A234" s="28">
        <f>IF(Stationen!B234&gt;0,Stationen!B234,"")</f>
      </c>
      <c r="B234" s="28">
        <f>IF(Stationen!C234&gt;0,Stationen!C234,"")</f>
      </c>
      <c r="C234" s="18">
        <f>IF(AND(Stationen!D234&gt;=1,Stationen!J234&gt;=1,Stationen!J234&lt;11),1,"")</f>
      </c>
      <c r="D234" s="18">
        <f>IF(AND(Stationen!D234&gt;=1,Stationen!J234&gt;10,Stationen!J234&lt;21),1,"")</f>
      </c>
      <c r="E234" s="18">
        <f>IF(AND(Stationen!D234&gt;=1,Stationen!J234&gt;20,Stationen!L234&lt;31),1,"")</f>
      </c>
      <c r="F234" s="18">
        <f>IF(Stationen!D234&gt;0,1,"")</f>
      </c>
      <c r="G234" s="18"/>
      <c r="H234" s="18">
        <f>IF(AND(Stationen!E234="w",C234=1),1,"")</f>
      </c>
      <c r="I234" s="18">
        <f>IF(AND(Stationen!E234="w",D234=1),1,"")</f>
      </c>
      <c r="J234" s="18">
        <f>IF(AND(Stationen!E234="w",E234=1),1,"")</f>
      </c>
      <c r="K234" s="18">
        <f>IF(AND(Stationen!E234="w",SUM(H234:J234)=0),1,"")</f>
      </c>
      <c r="L234" s="18"/>
      <c r="M234" s="18">
        <f>IF(AND(Stationen!E234="m",C234=1),1,"")</f>
      </c>
      <c r="N234" s="18">
        <f>IF(AND(Stationen!E234="m",D234=1),1,"")</f>
      </c>
      <c r="O234" s="18">
        <f>IF(AND(Stationen!E234="m",E234=1),1,"")</f>
      </c>
      <c r="P234" s="18">
        <f>IF(AND(Stationen!E234="m",SUM(M234:O234)=0),1,"")</f>
      </c>
    </row>
    <row r="235" spans="1:16" ht="12.75">
      <c r="A235" s="28">
        <f>IF(Stationen!B235&gt;0,Stationen!B235,"")</f>
      </c>
      <c r="B235" s="28">
        <f>IF(Stationen!C235&gt;0,Stationen!C235,"")</f>
      </c>
      <c r="C235" s="18">
        <f>IF(AND(Stationen!D235&gt;=1,Stationen!J235&gt;=1,Stationen!J235&lt;11),1,"")</f>
      </c>
      <c r="D235" s="18">
        <f>IF(AND(Stationen!D235&gt;=1,Stationen!J235&gt;10,Stationen!J235&lt;21),1,"")</f>
      </c>
      <c r="E235" s="18">
        <f>IF(AND(Stationen!D235&gt;=1,Stationen!J235&gt;20,Stationen!L235&lt;31),1,"")</f>
      </c>
      <c r="F235" s="18">
        <f>IF(Stationen!D235&gt;0,1,"")</f>
      </c>
      <c r="G235" s="18"/>
      <c r="H235" s="18">
        <f>IF(AND(Stationen!E235="w",C235=1),1,"")</f>
      </c>
      <c r="I235" s="18">
        <f>IF(AND(Stationen!E235="w",D235=1),1,"")</f>
      </c>
      <c r="J235" s="18">
        <f>IF(AND(Stationen!E235="w",E235=1),1,"")</f>
      </c>
      <c r="K235" s="18">
        <f>IF(AND(Stationen!E235="w",SUM(H235:J235)=0),1,"")</f>
      </c>
      <c r="L235" s="18"/>
      <c r="M235" s="18">
        <f>IF(AND(Stationen!E235="m",C235=1),1,"")</f>
      </c>
      <c r="N235" s="18">
        <f>IF(AND(Stationen!E235="m",D235=1),1,"")</f>
      </c>
      <c r="O235" s="18">
        <f>IF(AND(Stationen!E235="m",E235=1),1,"")</f>
      </c>
      <c r="P235" s="18">
        <f>IF(AND(Stationen!E235="m",SUM(M235:O235)=0),1,"")</f>
      </c>
    </row>
    <row r="236" spans="1:16" ht="12.75">
      <c r="A236" s="28">
        <f>IF(Stationen!B236&gt;0,Stationen!B236,"")</f>
      </c>
      <c r="B236" s="28">
        <f>IF(Stationen!C236&gt;0,Stationen!C236,"")</f>
      </c>
      <c r="C236" s="18">
        <f>IF(AND(Stationen!D236&gt;=1,Stationen!J236&gt;=1,Stationen!J236&lt;11),1,"")</f>
      </c>
      <c r="D236" s="18">
        <f>IF(AND(Stationen!D236&gt;=1,Stationen!J236&gt;10,Stationen!J236&lt;21),1,"")</f>
      </c>
      <c r="E236" s="18">
        <f>IF(AND(Stationen!D236&gt;=1,Stationen!J236&gt;20,Stationen!L236&lt;31),1,"")</f>
      </c>
      <c r="F236" s="18">
        <f>IF(Stationen!D236&gt;0,1,"")</f>
      </c>
      <c r="G236" s="18"/>
      <c r="H236" s="18">
        <f>IF(AND(Stationen!E236="w",C236=1),1,"")</f>
      </c>
      <c r="I236" s="18">
        <f>IF(AND(Stationen!E236="w",D236=1),1,"")</f>
      </c>
      <c r="J236" s="18">
        <f>IF(AND(Stationen!E236="w",E236=1),1,"")</f>
      </c>
      <c r="K236" s="18">
        <f>IF(AND(Stationen!E236="w",SUM(H236:J236)=0),1,"")</f>
      </c>
      <c r="L236" s="18"/>
      <c r="M236" s="18">
        <f>IF(AND(Stationen!E236="m",C236=1),1,"")</f>
      </c>
      <c r="N236" s="18">
        <f>IF(AND(Stationen!E236="m",D236=1),1,"")</f>
      </c>
      <c r="O236" s="18">
        <f>IF(AND(Stationen!E236="m",E236=1),1,"")</f>
      </c>
      <c r="P236" s="18">
        <f>IF(AND(Stationen!E236="m",SUM(M236:O236)=0),1,"")</f>
      </c>
    </row>
    <row r="237" spans="1:16" ht="12.75">
      <c r="A237" s="28">
        <f>IF(Stationen!B237&gt;0,Stationen!B237,"")</f>
      </c>
      <c r="B237" s="28">
        <f>IF(Stationen!C237&gt;0,Stationen!C237,"")</f>
      </c>
      <c r="C237" s="18">
        <f>IF(AND(Stationen!D237&gt;=1,Stationen!J237&gt;=1,Stationen!J237&lt;11),1,"")</f>
      </c>
      <c r="D237" s="18">
        <f>IF(AND(Stationen!D237&gt;=1,Stationen!J237&gt;10,Stationen!J237&lt;21),1,"")</f>
      </c>
      <c r="E237" s="18">
        <f>IF(AND(Stationen!D237&gt;=1,Stationen!J237&gt;20,Stationen!L237&lt;31),1,"")</f>
      </c>
      <c r="F237" s="18">
        <f>IF(Stationen!D237&gt;0,1,"")</f>
      </c>
      <c r="G237" s="18"/>
      <c r="H237" s="18">
        <f>IF(AND(Stationen!E237="w",C237=1),1,"")</f>
      </c>
      <c r="I237" s="18">
        <f>IF(AND(Stationen!E237="w",D237=1),1,"")</f>
      </c>
      <c r="J237" s="18">
        <f>IF(AND(Stationen!E237="w",E237=1),1,"")</f>
      </c>
      <c r="K237" s="18">
        <f>IF(AND(Stationen!E237="w",SUM(H237:J237)=0),1,"")</f>
      </c>
      <c r="L237" s="18"/>
      <c r="M237" s="18">
        <f>IF(AND(Stationen!E237="m",C237=1),1,"")</f>
      </c>
      <c r="N237" s="18">
        <f>IF(AND(Stationen!E237="m",D237=1),1,"")</f>
      </c>
      <c r="O237" s="18">
        <f>IF(AND(Stationen!E237="m",E237=1),1,"")</f>
      </c>
      <c r="P237" s="18">
        <f>IF(AND(Stationen!E237="m",SUM(M237:O237)=0),1,"")</f>
      </c>
    </row>
    <row r="238" spans="1:16" ht="12.75">
      <c r="A238" s="28">
        <f>IF(Stationen!B238&gt;0,Stationen!B238,"")</f>
      </c>
      <c r="B238" s="28">
        <f>IF(Stationen!C238&gt;0,Stationen!C238,"")</f>
      </c>
      <c r="C238" s="18">
        <f>IF(AND(Stationen!D238&gt;=1,Stationen!J238&gt;=1,Stationen!J238&lt;11),1,"")</f>
      </c>
      <c r="D238" s="18">
        <f>IF(AND(Stationen!D238&gt;=1,Stationen!J238&gt;10,Stationen!J238&lt;21),1,"")</f>
      </c>
      <c r="E238" s="18">
        <f>IF(AND(Stationen!D238&gt;=1,Stationen!J238&gt;20,Stationen!L238&lt;31),1,"")</f>
      </c>
      <c r="F238" s="18">
        <f>IF(Stationen!D238&gt;0,1,"")</f>
      </c>
      <c r="G238" s="18"/>
      <c r="H238" s="18">
        <f>IF(AND(Stationen!E238="w",C238=1),1,"")</f>
      </c>
      <c r="I238" s="18">
        <f>IF(AND(Stationen!E238="w",D238=1),1,"")</f>
      </c>
      <c r="J238" s="18">
        <f>IF(AND(Stationen!E238="w",E238=1),1,"")</f>
      </c>
      <c r="K238" s="18">
        <f>IF(AND(Stationen!E238="w",SUM(H238:J238)=0),1,"")</f>
      </c>
      <c r="L238" s="18"/>
      <c r="M238" s="18">
        <f>IF(AND(Stationen!E238="m",C238=1),1,"")</f>
      </c>
      <c r="N238" s="18">
        <f>IF(AND(Stationen!E238="m",D238=1),1,"")</f>
      </c>
      <c r="O238" s="18">
        <f>IF(AND(Stationen!E238="m",E238=1),1,"")</f>
      </c>
      <c r="P238" s="18">
        <f>IF(AND(Stationen!E238="m",SUM(M238:O238)=0),1,"")</f>
      </c>
    </row>
    <row r="239" spans="1:16" ht="12.75">
      <c r="A239" s="28">
        <f>IF(Stationen!B239&gt;0,Stationen!B239,"")</f>
      </c>
      <c r="B239" s="28">
        <f>IF(Stationen!C239&gt;0,Stationen!C239,"")</f>
      </c>
      <c r="C239" s="18">
        <f>IF(AND(Stationen!D239&gt;=1,Stationen!J239&gt;=1,Stationen!J239&lt;11),1,"")</f>
      </c>
      <c r="D239" s="18">
        <f>IF(AND(Stationen!D239&gt;=1,Stationen!J239&gt;10,Stationen!J239&lt;21),1,"")</f>
      </c>
      <c r="E239" s="18">
        <f>IF(AND(Stationen!D239&gt;=1,Stationen!J239&gt;20,Stationen!L239&lt;31),1,"")</f>
      </c>
      <c r="F239" s="18">
        <f>IF(Stationen!D239&gt;0,1,"")</f>
      </c>
      <c r="G239" s="18"/>
      <c r="H239" s="18">
        <f>IF(AND(Stationen!E239="w",C239=1),1,"")</f>
      </c>
      <c r="I239" s="18">
        <f>IF(AND(Stationen!E239="w",D239=1),1,"")</f>
      </c>
      <c r="J239" s="18">
        <f>IF(AND(Stationen!E239="w",E239=1),1,"")</f>
      </c>
      <c r="K239" s="18">
        <f>IF(AND(Stationen!E239="w",SUM(H239:J239)=0),1,"")</f>
      </c>
      <c r="L239" s="18"/>
      <c r="M239" s="18">
        <f>IF(AND(Stationen!E239="m",C239=1),1,"")</f>
      </c>
      <c r="N239" s="18">
        <f>IF(AND(Stationen!E239="m",D239=1),1,"")</f>
      </c>
      <c r="O239" s="18">
        <f>IF(AND(Stationen!E239="m",E239=1),1,"")</f>
      </c>
      <c r="P239" s="18">
        <f>IF(AND(Stationen!E239="m",SUM(M239:O239)=0),1,"")</f>
      </c>
    </row>
    <row r="240" spans="1:16" ht="12.75">
      <c r="A240" s="28">
        <f>IF(Stationen!B240&gt;0,Stationen!B240,"")</f>
      </c>
      <c r="B240" s="28">
        <f>IF(Stationen!C240&gt;0,Stationen!C240,"")</f>
      </c>
      <c r="C240" s="18">
        <f>IF(AND(Stationen!D240&gt;=1,Stationen!J240&gt;=1,Stationen!J240&lt;11),1,"")</f>
      </c>
      <c r="D240" s="18">
        <f>IF(AND(Stationen!D240&gt;=1,Stationen!J240&gt;10,Stationen!J240&lt;21),1,"")</f>
      </c>
      <c r="E240" s="18">
        <f>IF(AND(Stationen!D240&gt;=1,Stationen!J240&gt;20,Stationen!L240&lt;31),1,"")</f>
      </c>
      <c r="F240" s="18">
        <f>IF(Stationen!D240&gt;0,1,"")</f>
      </c>
      <c r="G240" s="18"/>
      <c r="H240" s="18">
        <f>IF(AND(Stationen!E240="w",C240=1),1,"")</f>
      </c>
      <c r="I240" s="18">
        <f>IF(AND(Stationen!E240="w",D240=1),1,"")</f>
      </c>
      <c r="J240" s="18">
        <f>IF(AND(Stationen!E240="w",E240=1),1,"")</f>
      </c>
      <c r="K240" s="18">
        <f>IF(AND(Stationen!E240="w",SUM(H240:J240)=0),1,"")</f>
      </c>
      <c r="L240" s="18"/>
      <c r="M240" s="18">
        <f>IF(AND(Stationen!E240="m",C240=1),1,"")</f>
      </c>
      <c r="N240" s="18">
        <f>IF(AND(Stationen!E240="m",D240=1),1,"")</f>
      </c>
      <c r="O240" s="18">
        <f>IF(AND(Stationen!E240="m",E240=1),1,"")</f>
      </c>
      <c r="P240" s="18">
        <f>IF(AND(Stationen!E240="m",SUM(M240:O240)=0),1,"")</f>
      </c>
    </row>
    <row r="241" spans="1:16" ht="12.75">
      <c r="A241" s="28">
        <f>IF(Stationen!B241&gt;0,Stationen!B241,"")</f>
      </c>
      <c r="B241" s="28">
        <f>IF(Stationen!C241&gt;0,Stationen!C241,"")</f>
      </c>
      <c r="C241" s="18">
        <f>IF(AND(Stationen!D241&gt;=1,Stationen!J241&gt;=1,Stationen!J241&lt;11),1,"")</f>
      </c>
      <c r="D241" s="18">
        <f>IF(AND(Stationen!D241&gt;=1,Stationen!J241&gt;10,Stationen!J241&lt;21),1,"")</f>
      </c>
      <c r="E241" s="18">
        <f>IF(AND(Stationen!D241&gt;=1,Stationen!J241&gt;20,Stationen!L241&lt;31),1,"")</f>
      </c>
      <c r="F241" s="18">
        <f>IF(Stationen!D241&gt;0,1,"")</f>
      </c>
      <c r="G241" s="18"/>
      <c r="H241" s="18">
        <f>IF(AND(Stationen!E241="w",C241=1),1,"")</f>
      </c>
      <c r="I241" s="18">
        <f>IF(AND(Stationen!E241="w",D241=1),1,"")</f>
      </c>
      <c r="J241" s="18">
        <f>IF(AND(Stationen!E241="w",E241=1),1,"")</f>
      </c>
      <c r="K241" s="18">
        <f>IF(AND(Stationen!E241="w",SUM(H241:J241)=0),1,"")</f>
      </c>
      <c r="L241" s="18"/>
      <c r="M241" s="18">
        <f>IF(AND(Stationen!E241="m",C241=1),1,"")</f>
      </c>
      <c r="N241" s="18">
        <f>IF(AND(Stationen!E241="m",D241=1),1,"")</f>
      </c>
      <c r="O241" s="18">
        <f>IF(AND(Stationen!E241="m",E241=1),1,"")</f>
      </c>
      <c r="P241" s="18">
        <f>IF(AND(Stationen!E241="m",SUM(M241:O241)=0),1,"")</f>
      </c>
    </row>
    <row r="242" spans="1:16" ht="12.75">
      <c r="A242" s="28">
        <f>IF(Stationen!B242&gt;0,Stationen!B242,"")</f>
      </c>
      <c r="B242" s="28">
        <f>IF(Stationen!C242&gt;0,Stationen!C242,"")</f>
      </c>
      <c r="C242" s="18">
        <f>IF(AND(Stationen!D242&gt;=1,Stationen!J242&gt;=1,Stationen!J242&lt;11),1,"")</f>
      </c>
      <c r="D242" s="18">
        <f>IF(AND(Stationen!D242&gt;=1,Stationen!J242&gt;10,Stationen!J242&lt;21),1,"")</f>
      </c>
      <c r="E242" s="18">
        <f>IF(AND(Stationen!D242&gt;=1,Stationen!J242&gt;20,Stationen!L242&lt;31),1,"")</f>
      </c>
      <c r="F242" s="18">
        <f>IF(Stationen!D242&gt;0,1,"")</f>
      </c>
      <c r="G242" s="18"/>
      <c r="H242" s="18">
        <f>IF(AND(Stationen!E242="w",C242=1),1,"")</f>
      </c>
      <c r="I242" s="18">
        <f>IF(AND(Stationen!E242="w",D242=1),1,"")</f>
      </c>
      <c r="J242" s="18">
        <f>IF(AND(Stationen!E242="w",E242=1),1,"")</f>
      </c>
      <c r="K242" s="18">
        <f>IF(AND(Stationen!E242="w",SUM(H242:J242)=0),1,"")</f>
      </c>
      <c r="L242" s="18"/>
      <c r="M242" s="18">
        <f>IF(AND(Stationen!E242="m",C242=1),1,"")</f>
      </c>
      <c r="N242" s="18">
        <f>IF(AND(Stationen!E242="m",D242=1),1,"")</f>
      </c>
      <c r="O242" s="18">
        <f>IF(AND(Stationen!E242="m",E242=1),1,"")</f>
      </c>
      <c r="P242" s="18">
        <f>IF(AND(Stationen!E242="m",SUM(M242:O242)=0),1,"")</f>
      </c>
    </row>
    <row r="243" spans="1:16" ht="12.75">
      <c r="A243" s="28">
        <f>IF(Stationen!B243&gt;0,Stationen!B243,"")</f>
      </c>
      <c r="B243" s="28">
        <f>IF(Stationen!C243&gt;0,Stationen!C243,"")</f>
      </c>
      <c r="C243" s="18">
        <f>IF(AND(Stationen!D243&gt;=1,Stationen!J243&gt;=1,Stationen!J243&lt;11),1,"")</f>
      </c>
      <c r="D243" s="18">
        <f>IF(AND(Stationen!D243&gt;=1,Stationen!J243&gt;10,Stationen!J243&lt;21),1,"")</f>
      </c>
      <c r="E243" s="18">
        <f>IF(AND(Stationen!D243&gt;=1,Stationen!J243&gt;20,Stationen!L243&lt;31),1,"")</f>
      </c>
      <c r="F243" s="18">
        <f>IF(Stationen!D243&gt;0,1,"")</f>
      </c>
      <c r="G243" s="18"/>
      <c r="H243" s="18">
        <f>IF(AND(Stationen!E243="w",C243=1),1,"")</f>
      </c>
      <c r="I243" s="18">
        <f>IF(AND(Stationen!E243="w",D243=1),1,"")</f>
      </c>
      <c r="J243" s="18">
        <f>IF(AND(Stationen!E243="w",E243=1),1,"")</f>
      </c>
      <c r="K243" s="18">
        <f>IF(AND(Stationen!E243="w",SUM(H243:J243)=0),1,"")</f>
      </c>
      <c r="L243" s="18"/>
      <c r="M243" s="18">
        <f>IF(AND(Stationen!E243="m",C243=1),1,"")</f>
      </c>
      <c r="N243" s="18">
        <f>IF(AND(Stationen!E243="m",D243=1),1,"")</f>
      </c>
      <c r="O243" s="18">
        <f>IF(AND(Stationen!E243="m",E243=1),1,"")</f>
      </c>
      <c r="P243" s="18">
        <f>IF(AND(Stationen!E243="m",SUM(M243:O243)=0),1,"")</f>
      </c>
    </row>
    <row r="244" spans="1:16" ht="12.75">
      <c r="A244" s="28">
        <f>IF(Stationen!B244&gt;0,Stationen!B244,"")</f>
      </c>
      <c r="B244" s="28">
        <f>IF(Stationen!C244&gt;0,Stationen!C244,"")</f>
      </c>
      <c r="C244" s="18">
        <f>IF(AND(Stationen!D244&gt;=1,Stationen!J244&gt;=1,Stationen!J244&lt;11),1,"")</f>
      </c>
      <c r="D244" s="18">
        <f>IF(AND(Stationen!D244&gt;=1,Stationen!J244&gt;10,Stationen!J244&lt;21),1,"")</f>
      </c>
      <c r="E244" s="18">
        <f>IF(AND(Stationen!D244&gt;=1,Stationen!J244&gt;20,Stationen!L244&lt;31),1,"")</f>
      </c>
      <c r="F244" s="18">
        <f>IF(Stationen!D244&gt;0,1,"")</f>
      </c>
      <c r="G244" s="18"/>
      <c r="H244" s="18">
        <f>IF(AND(Stationen!E244="w",C244=1),1,"")</f>
      </c>
      <c r="I244" s="18">
        <f>IF(AND(Stationen!E244="w",D244=1),1,"")</f>
      </c>
      <c r="J244" s="18">
        <f>IF(AND(Stationen!E244="w",E244=1),1,"")</f>
      </c>
      <c r="K244" s="18">
        <f>IF(AND(Stationen!E244="w",SUM(H244:J244)=0),1,"")</f>
      </c>
      <c r="L244" s="18"/>
      <c r="M244" s="18">
        <f>IF(AND(Stationen!E244="m",C244=1),1,"")</f>
      </c>
      <c r="N244" s="18">
        <f>IF(AND(Stationen!E244="m",D244=1),1,"")</f>
      </c>
      <c r="O244" s="18">
        <f>IF(AND(Stationen!E244="m",E244=1),1,"")</f>
      </c>
      <c r="P244" s="18">
        <f>IF(AND(Stationen!E244="m",SUM(M244:O244)=0),1,"")</f>
      </c>
    </row>
    <row r="245" spans="1:16" ht="12.75">
      <c r="A245" s="28">
        <f>IF(Stationen!B245&gt;0,Stationen!B245,"")</f>
      </c>
      <c r="B245" s="28">
        <f>IF(Stationen!C245&gt;0,Stationen!C245,"")</f>
      </c>
      <c r="C245" s="18">
        <f>IF(AND(Stationen!D245&gt;=1,Stationen!J245&gt;=1,Stationen!J245&lt;11),1,"")</f>
      </c>
      <c r="D245" s="18">
        <f>IF(AND(Stationen!D245&gt;=1,Stationen!J245&gt;10,Stationen!J245&lt;21),1,"")</f>
      </c>
      <c r="E245" s="18">
        <f>IF(AND(Stationen!D245&gt;=1,Stationen!J245&gt;20,Stationen!L245&lt;31),1,"")</f>
      </c>
      <c r="F245" s="18">
        <f>IF(Stationen!D245&gt;0,1,"")</f>
      </c>
      <c r="G245" s="18"/>
      <c r="H245" s="18">
        <f>IF(AND(Stationen!E245="w",C245=1),1,"")</f>
      </c>
      <c r="I245" s="18">
        <f>IF(AND(Stationen!E245="w",D245=1),1,"")</f>
      </c>
      <c r="J245" s="18">
        <f>IF(AND(Stationen!E245="w",E245=1),1,"")</f>
      </c>
      <c r="K245" s="18">
        <f>IF(AND(Stationen!E245="w",SUM(H245:J245)=0),1,"")</f>
      </c>
      <c r="L245" s="18"/>
      <c r="M245" s="18">
        <f>IF(AND(Stationen!E245="m",C245=1),1,"")</f>
      </c>
      <c r="N245" s="18">
        <f>IF(AND(Stationen!E245="m",D245=1),1,"")</f>
      </c>
      <c r="O245" s="18">
        <f>IF(AND(Stationen!E245="m",E245=1),1,"")</f>
      </c>
      <c r="P245" s="18">
        <f>IF(AND(Stationen!E245="m",SUM(M245:O245)=0),1,"")</f>
      </c>
    </row>
    <row r="246" spans="1:16" ht="12.75">
      <c r="A246" s="28">
        <f>IF(Stationen!B246&gt;0,Stationen!B246,"")</f>
      </c>
      <c r="B246" s="28">
        <f>IF(Stationen!C246&gt;0,Stationen!C246,"")</f>
      </c>
      <c r="C246" s="18">
        <f>IF(AND(Stationen!D246&gt;=1,Stationen!J246&gt;=1,Stationen!J246&lt;11),1,"")</f>
      </c>
      <c r="D246" s="18">
        <f>IF(AND(Stationen!D246&gt;=1,Stationen!J246&gt;10,Stationen!J246&lt;21),1,"")</f>
      </c>
      <c r="E246" s="18">
        <f>IF(AND(Stationen!D246&gt;=1,Stationen!J246&gt;20,Stationen!L246&lt;31),1,"")</f>
      </c>
      <c r="F246" s="18">
        <f>IF(Stationen!D246&gt;0,1,"")</f>
      </c>
      <c r="G246" s="18"/>
      <c r="H246" s="18">
        <f>IF(AND(Stationen!E246="w",C246=1),1,"")</f>
      </c>
      <c r="I246" s="18">
        <f>IF(AND(Stationen!E246="w",D246=1),1,"")</f>
      </c>
      <c r="J246" s="18">
        <f>IF(AND(Stationen!E246="w",E246=1),1,"")</f>
      </c>
      <c r="K246" s="18">
        <f>IF(AND(Stationen!E246="w",SUM(H246:J246)=0),1,"")</f>
      </c>
      <c r="L246" s="18"/>
      <c r="M246" s="18">
        <f>IF(AND(Stationen!E246="m",C246=1),1,"")</f>
      </c>
      <c r="N246" s="18">
        <f>IF(AND(Stationen!E246="m",D246=1),1,"")</f>
      </c>
      <c r="O246" s="18">
        <f>IF(AND(Stationen!E246="m",E246=1),1,"")</f>
      </c>
      <c r="P246" s="18">
        <f>IF(AND(Stationen!E246="m",SUM(M246:O246)=0),1,"")</f>
      </c>
    </row>
    <row r="247" spans="1:16" ht="12.75">
      <c r="A247" s="28">
        <f>IF(Stationen!B247&gt;0,Stationen!B247,"")</f>
      </c>
      <c r="B247" s="28">
        <f>IF(Stationen!C247&gt;0,Stationen!C247,"")</f>
      </c>
      <c r="C247" s="18">
        <f>IF(AND(Stationen!D247&gt;=1,Stationen!J247&gt;=1,Stationen!J247&lt;11),1,"")</f>
      </c>
      <c r="D247" s="18">
        <f>IF(AND(Stationen!D247&gt;=1,Stationen!J247&gt;10,Stationen!J247&lt;21),1,"")</f>
      </c>
      <c r="E247" s="18">
        <f>IF(AND(Stationen!D247&gt;=1,Stationen!J247&gt;20,Stationen!L247&lt;31),1,"")</f>
      </c>
      <c r="F247" s="18">
        <f>IF(Stationen!D247&gt;0,1,"")</f>
      </c>
      <c r="G247" s="18"/>
      <c r="H247" s="18">
        <f>IF(AND(Stationen!E247="w",C247=1),1,"")</f>
      </c>
      <c r="I247" s="18">
        <f>IF(AND(Stationen!E247="w",D247=1),1,"")</f>
      </c>
      <c r="J247" s="18">
        <f>IF(AND(Stationen!E247="w",E247=1),1,"")</f>
      </c>
      <c r="K247" s="18">
        <f>IF(AND(Stationen!E247="w",SUM(H247:J247)=0),1,"")</f>
      </c>
      <c r="L247" s="18"/>
      <c r="M247" s="18">
        <f>IF(AND(Stationen!E247="m",C247=1),1,"")</f>
      </c>
      <c r="N247" s="18">
        <f>IF(AND(Stationen!E247="m",D247=1),1,"")</f>
      </c>
      <c r="O247" s="18">
        <f>IF(AND(Stationen!E247="m",E247=1),1,"")</f>
      </c>
      <c r="P247" s="18">
        <f>IF(AND(Stationen!E247="m",SUM(M247:O247)=0),1,"")</f>
      </c>
    </row>
    <row r="248" spans="1:16" ht="12.75">
      <c r="A248" s="28">
        <f>IF(Stationen!B248&gt;0,Stationen!B248,"")</f>
      </c>
      <c r="B248" s="28">
        <f>IF(Stationen!C248&gt;0,Stationen!C248,"")</f>
      </c>
      <c r="C248" s="18">
        <f>IF(AND(Stationen!D248&gt;=1,Stationen!J248&gt;=1,Stationen!J248&lt;11),1,"")</f>
      </c>
      <c r="D248" s="18">
        <f>IF(AND(Stationen!D248&gt;=1,Stationen!J248&gt;10,Stationen!J248&lt;21),1,"")</f>
      </c>
      <c r="E248" s="18">
        <f>IF(AND(Stationen!D248&gt;=1,Stationen!J248&gt;20,Stationen!L248&lt;31),1,"")</f>
      </c>
      <c r="F248" s="18">
        <f>IF(Stationen!D248&gt;0,1,"")</f>
      </c>
      <c r="G248" s="18"/>
      <c r="H248" s="18">
        <f>IF(AND(Stationen!E248="w",C248=1),1,"")</f>
      </c>
      <c r="I248" s="18">
        <f>IF(AND(Stationen!E248="w",D248=1),1,"")</f>
      </c>
      <c r="J248" s="18">
        <f>IF(AND(Stationen!E248="w",E248=1),1,"")</f>
      </c>
      <c r="K248" s="18">
        <f>IF(AND(Stationen!E248="w",SUM(H248:J248)=0),1,"")</f>
      </c>
      <c r="L248" s="18"/>
      <c r="M248" s="18">
        <f>IF(AND(Stationen!E248="m",C248=1),1,"")</f>
      </c>
      <c r="N248" s="18">
        <f>IF(AND(Stationen!E248="m",D248=1),1,"")</f>
      </c>
      <c r="O248" s="18">
        <f>IF(AND(Stationen!E248="m",E248=1),1,"")</f>
      </c>
      <c r="P248" s="18">
        <f>IF(AND(Stationen!E248="m",SUM(M248:O248)=0),1,"")</f>
      </c>
    </row>
    <row r="249" spans="1:16" ht="12.75">
      <c r="A249" s="28">
        <f>IF(Stationen!B249&gt;0,Stationen!B249,"")</f>
      </c>
      <c r="B249" s="28">
        <f>IF(Stationen!C249&gt;0,Stationen!C249,"")</f>
      </c>
      <c r="C249" s="18">
        <f>IF(AND(Stationen!D249&gt;=1,Stationen!J249&gt;=1,Stationen!J249&lt;11),1,"")</f>
      </c>
      <c r="D249" s="18">
        <f>IF(AND(Stationen!D249&gt;=1,Stationen!J249&gt;10,Stationen!J249&lt;21),1,"")</f>
      </c>
      <c r="E249" s="18">
        <f>IF(AND(Stationen!D249&gt;=1,Stationen!J249&gt;20,Stationen!L249&lt;31),1,"")</f>
      </c>
      <c r="F249" s="18">
        <f>IF(Stationen!D249&gt;0,1,"")</f>
      </c>
      <c r="G249" s="18"/>
      <c r="H249" s="18">
        <f>IF(AND(Stationen!E249="w",C249=1),1,"")</f>
      </c>
      <c r="I249" s="18">
        <f>IF(AND(Stationen!E249="w",D249=1),1,"")</f>
      </c>
      <c r="J249" s="18">
        <f>IF(AND(Stationen!E249="w",E249=1),1,"")</f>
      </c>
      <c r="K249" s="18">
        <f>IF(AND(Stationen!E249="w",SUM(H249:J249)=0),1,"")</f>
      </c>
      <c r="L249" s="18"/>
      <c r="M249" s="18">
        <f>IF(AND(Stationen!E249="m",C249=1),1,"")</f>
      </c>
      <c r="N249" s="18">
        <f>IF(AND(Stationen!E249="m",D249=1),1,"")</f>
      </c>
      <c r="O249" s="18">
        <f>IF(AND(Stationen!E249="m",E249=1),1,"")</f>
      </c>
      <c r="P249" s="18">
        <f>IF(AND(Stationen!E249="m",SUM(M249:O249)=0),1,"")</f>
      </c>
    </row>
    <row r="250" spans="1:16" ht="12.75">
      <c r="A250" s="28">
        <f>IF(Stationen!B250&gt;0,Stationen!B250,"")</f>
      </c>
      <c r="B250" s="28">
        <f>IF(Stationen!C250&gt;0,Stationen!C250,"")</f>
      </c>
      <c r="C250" s="18">
        <f>IF(AND(Stationen!D250&gt;=1,Stationen!J250&gt;=1,Stationen!J250&lt;11),1,"")</f>
      </c>
      <c r="D250" s="18">
        <f>IF(AND(Stationen!D250&gt;=1,Stationen!J250&gt;10,Stationen!J250&lt;21),1,"")</f>
      </c>
      <c r="E250" s="18">
        <f>IF(AND(Stationen!D250&gt;=1,Stationen!J250&gt;20,Stationen!L250&lt;31),1,"")</f>
      </c>
      <c r="F250" s="18">
        <f>IF(Stationen!D250&gt;0,1,"")</f>
      </c>
      <c r="G250" s="18"/>
      <c r="H250" s="18">
        <f>IF(AND(Stationen!E250="w",C250=1),1,"")</f>
      </c>
      <c r="I250" s="18">
        <f>IF(AND(Stationen!E250="w",D250=1),1,"")</f>
      </c>
      <c r="J250" s="18">
        <f>IF(AND(Stationen!E250="w",E250=1),1,"")</f>
      </c>
      <c r="K250" s="18">
        <f>IF(AND(Stationen!E250="w",SUM(H250:J250)=0),1,"")</f>
      </c>
      <c r="L250" s="18"/>
      <c r="M250" s="18">
        <f>IF(AND(Stationen!E250="m",C250=1),1,"")</f>
      </c>
      <c r="N250" s="18">
        <f>IF(AND(Stationen!E250="m",D250=1),1,"")</f>
      </c>
      <c r="O250" s="18">
        <f>IF(AND(Stationen!E250="m",E250=1),1,"")</f>
      </c>
      <c r="P250" s="18">
        <f>IF(AND(Stationen!E250="m",SUM(M250:O250)=0),1,"")</f>
      </c>
    </row>
    <row r="251" spans="1:16" ht="12.75">
      <c r="A251" s="28">
        <f>IF(Stationen!B251&gt;0,Stationen!B251,"")</f>
      </c>
      <c r="B251" s="28">
        <f>IF(Stationen!C251&gt;0,Stationen!C251,"")</f>
      </c>
      <c r="C251" s="18">
        <f>IF(AND(Stationen!D251&gt;=1,Stationen!J251&gt;=1,Stationen!J251&lt;11),1,"")</f>
      </c>
      <c r="D251" s="18">
        <f>IF(AND(Stationen!D251&gt;=1,Stationen!J251&gt;10,Stationen!J251&lt;21),1,"")</f>
      </c>
      <c r="E251" s="18">
        <f>IF(AND(Stationen!D251&gt;=1,Stationen!J251&gt;20,Stationen!L251&lt;31),1,"")</f>
      </c>
      <c r="F251" s="18">
        <f>IF(Stationen!D251&gt;0,1,"")</f>
      </c>
      <c r="G251" s="18"/>
      <c r="H251" s="18">
        <f>IF(AND(Stationen!E251="w",C251=1),1,"")</f>
      </c>
      <c r="I251" s="18">
        <f>IF(AND(Stationen!E251="w",D251=1),1,"")</f>
      </c>
      <c r="J251" s="18">
        <f>IF(AND(Stationen!E251="w",E251=1),1,"")</f>
      </c>
      <c r="K251" s="18">
        <f>IF(AND(Stationen!E251="w",SUM(H251:J251)=0),1,"")</f>
      </c>
      <c r="L251" s="18"/>
      <c r="M251" s="18">
        <f>IF(AND(Stationen!E251="m",C251=1),1,"")</f>
      </c>
      <c r="N251" s="18">
        <f>IF(AND(Stationen!E251="m",D251=1),1,"")</f>
      </c>
      <c r="O251" s="18">
        <f>IF(AND(Stationen!E251="m",E251=1),1,"")</f>
      </c>
      <c r="P251" s="18">
        <f>IF(AND(Stationen!E251="m",SUM(M251:O251)=0),1,"")</f>
      </c>
    </row>
    <row r="252" spans="1:16" ht="12.75">
      <c r="A252" s="28"/>
      <c r="B252" s="28"/>
      <c r="C252" s="19">
        <f>SUM(C2:C251)</f>
        <v>0</v>
      </c>
      <c r="D252" s="19">
        <f>SUM(D2:D251)</f>
        <v>0</v>
      </c>
      <c r="E252" s="19">
        <f>SUM(E2:E251)</f>
        <v>0</v>
      </c>
      <c r="F252" s="19">
        <f>SUM(F2:F251)</f>
        <v>0</v>
      </c>
      <c r="G252" s="19"/>
      <c r="H252" s="19">
        <f aca="true" t="shared" si="0" ref="H252:P252">SUM(H2:H251)</f>
        <v>0</v>
      </c>
      <c r="I252" s="19">
        <f t="shared" si="0"/>
        <v>0</v>
      </c>
      <c r="J252" s="19">
        <f t="shared" si="0"/>
        <v>0</v>
      </c>
      <c r="K252" s="19">
        <f t="shared" si="0"/>
        <v>0</v>
      </c>
      <c r="L252" s="19"/>
      <c r="M252" s="19">
        <f t="shared" si="0"/>
        <v>0</v>
      </c>
      <c r="N252" s="19">
        <f t="shared" si="0"/>
        <v>0</v>
      </c>
      <c r="O252" s="19">
        <f t="shared" si="0"/>
        <v>0</v>
      </c>
      <c r="P252" s="19">
        <f t="shared" si="0"/>
        <v>0</v>
      </c>
    </row>
    <row r="253" spans="1:16" ht="12.75">
      <c r="A253" s="28"/>
      <c r="B253" s="28"/>
      <c r="C253" s="28"/>
      <c r="D253" s="28"/>
      <c r="E253" s="28"/>
      <c r="F253" s="28"/>
      <c r="G253" s="2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2.75">
      <c r="A254" s="28"/>
      <c r="B254" s="28"/>
      <c r="C254" s="28"/>
      <c r="D254" s="28"/>
      <c r="E254" s="28"/>
      <c r="F254" s="28"/>
      <c r="G254" s="28"/>
      <c r="H254" s="18"/>
      <c r="I254" s="18"/>
      <c r="J254" s="18"/>
      <c r="K254" s="19">
        <f>SUM(H252:K252)</f>
        <v>0</v>
      </c>
      <c r="L254" s="19"/>
      <c r="M254" s="18"/>
      <c r="N254" s="18"/>
      <c r="O254" s="18"/>
      <c r="P254" s="19">
        <f>SUM(M252:P252)</f>
        <v>0</v>
      </c>
    </row>
  </sheetData>
  <sheetProtection password="DF68" sheet="1" objects="1" scenarios="1"/>
  <dataValidations count="2">
    <dataValidation allowBlank="1" showInputMessage="1" showErrorMessage="1" promptTitle="Automatische Berechnung" prompt="Der Wert der Zellen wird automatisch berechnet" sqref="A2:F254 H2:P254"/>
    <dataValidation allowBlank="1" showInputMessage="1" sqref="G1:G65536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Urmitzer</dc:creator>
  <cp:keywords/>
  <dc:description/>
  <cp:lastModifiedBy>Stephan Urmitzer</cp:lastModifiedBy>
  <cp:lastPrinted>2009-04-08T11:29:09Z</cp:lastPrinted>
  <dcterms:created xsi:type="dcterms:W3CDTF">2003-05-23T07:42:43Z</dcterms:created>
  <dcterms:modified xsi:type="dcterms:W3CDTF">2016-02-16T08:49:17Z</dcterms:modified>
  <cp:category/>
  <cp:version/>
  <cp:contentType/>
  <cp:contentStatus/>
</cp:coreProperties>
</file>